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file2.intranet.chuv\data2\CIT\__NORMES_ET_INFOS\__Directives_CIT\DOCUMENTS VDOC DIRECTIVES POUR LES CONSTRUCTIONS - INTERNET\6. Contrats, commandes, régie\Formulaires\Contrats mandataires-ing\"/>
    </mc:Choice>
  </mc:AlternateContent>
  <xr:revisionPtr revIDLastSave="0" documentId="13_ncr:1_{9D25CC9D-147E-4713-8893-DCC1ABC96B75}" xr6:coauthVersionLast="47" xr6:coauthVersionMax="47" xr10:uidLastSave="{00000000-0000-0000-0000-000000000000}"/>
  <bookViews>
    <workbookView xWindow="-120" yWindow="-120" windowWidth="29040" windowHeight="15840" xr2:uid="{00000000-000D-0000-FFFF-FFFF00000000}"/>
  </bookViews>
  <sheets>
    <sheet name="F1.22" sheetId="2" r:id="rId1"/>
  </sheets>
  <definedNames>
    <definedName name="_xlnm.Print_Area" localSheetId="0">'F1.22'!$A$1:$AX$391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2" l="1"/>
  <c r="N41" i="2"/>
  <c r="N42" i="2"/>
  <c r="N43" i="2"/>
  <c r="BL81" i="2"/>
  <c r="BL82" i="2"/>
  <c r="BK81" i="2"/>
  <c r="BK82" i="2"/>
  <c r="BJ81" i="2"/>
  <c r="BJ82" i="2"/>
  <c r="BI81" i="2"/>
  <c r="BI82" i="2"/>
  <c r="BH81" i="2"/>
  <c r="BH82" i="2"/>
  <c r="BG81" i="2"/>
  <c r="BG82" i="2"/>
  <c r="BF81" i="2"/>
  <c r="BF82" i="2"/>
  <c r="BE81" i="2"/>
  <c r="BE82" i="2"/>
  <c r="BD81" i="2"/>
  <c r="BD82" i="2"/>
  <c r="BC81" i="2"/>
  <c r="BC82" i="2"/>
  <c r="BB81" i="2"/>
  <c r="BB82" i="2"/>
  <c r="BA81" i="2"/>
  <c r="BA82" i="2"/>
  <c r="Q195" i="2"/>
  <c r="AA44" i="2"/>
  <c r="AA45" i="2" s="1"/>
  <c r="AA46" i="2" s="1"/>
  <c r="R109" i="2"/>
  <c r="V110" i="2"/>
  <c r="N48" i="2"/>
  <c r="AN34" i="2"/>
  <c r="AN44" i="2"/>
  <c r="AN45" i="2" s="1"/>
  <c r="AN46" i="2" s="1"/>
  <c r="BB84" i="2" l="1"/>
  <c r="N87" i="2" s="1"/>
  <c r="BF84" i="2"/>
  <c r="N96" i="2" s="1"/>
  <c r="BJ84" i="2"/>
  <c r="N103" i="2" s="1"/>
  <c r="R111" i="2"/>
  <c r="BD84" i="2"/>
  <c r="N92" i="2" s="1"/>
  <c r="BH84" i="2"/>
  <c r="N99" i="2" s="1"/>
  <c r="BL84" i="2"/>
  <c r="N107" i="2" s="1"/>
  <c r="BA84" i="2"/>
  <c r="N86" i="2" s="1"/>
  <c r="BC84" i="2"/>
  <c r="N89" i="2" s="1"/>
  <c r="BE84" i="2"/>
  <c r="N94" i="2" s="1"/>
  <c r="BG84" i="2"/>
  <c r="N98" i="2" s="1"/>
  <c r="BI84" i="2"/>
  <c r="N100" i="2" s="1"/>
  <c r="BK84" i="2"/>
  <c r="N105" i="2" s="1"/>
  <c r="N44" i="2"/>
  <c r="AE250" i="2" s="1"/>
  <c r="M111" i="2" l="1"/>
  <c r="N45" i="2"/>
  <c r="N46" i="2" s="1"/>
</calcChain>
</file>

<file path=xl/sharedStrings.xml><?xml version="1.0" encoding="utf-8"?>
<sst xmlns="http://schemas.openxmlformats.org/spreadsheetml/2006/main" count="409" uniqueCount="304">
  <si>
    <t>Adresse</t>
  </si>
  <si>
    <t>Téléphone</t>
  </si>
  <si>
    <t>Fax</t>
  </si>
  <si>
    <t>E-mail</t>
  </si>
  <si>
    <t>Total</t>
  </si>
  <si>
    <t>Partie I</t>
  </si>
  <si>
    <t>CHF</t>
  </si>
  <si>
    <t>Réaliser les prestations nécessaires à</t>
  </si>
  <si>
    <t>BASE DU CONTRAT</t>
  </si>
  <si>
    <t>%</t>
  </si>
  <si>
    <t>Partie</t>
  </si>
  <si>
    <t>Avant-projet</t>
  </si>
  <si>
    <t>Appel d'offres</t>
  </si>
  <si>
    <t>Réalisation</t>
  </si>
  <si>
    <t>Mise en service, achèvement</t>
  </si>
  <si>
    <t>Total partie I</t>
  </si>
  <si>
    <t>C.</t>
  </si>
  <si>
    <t>B.</t>
  </si>
  <si>
    <t>D.</t>
  </si>
  <si>
    <t xml:space="preserve">Voir calcul détaillé en annexe au contrat. </t>
  </si>
  <si>
    <t xml:space="preserve">Tarif horaire moyen </t>
  </si>
  <si>
    <t>Choix</t>
  </si>
  <si>
    <t>Projet de l'ouvrage</t>
  </si>
  <si>
    <t xml:space="preserve">Le for est à Lausanne. </t>
  </si>
  <si>
    <t>Définition des objectifs</t>
  </si>
  <si>
    <t>Annexes</t>
  </si>
  <si>
    <t>Les directives administratives du Maître de l'ouvrage.</t>
  </si>
  <si>
    <t>I</t>
  </si>
  <si>
    <t>II</t>
  </si>
  <si>
    <t>AUTRES DISPOSITIONS</t>
  </si>
  <si>
    <t>en qualité de Maître de l'ouvrage</t>
  </si>
  <si>
    <t>1.</t>
  </si>
  <si>
    <t>3.</t>
  </si>
  <si>
    <t>2.</t>
  </si>
  <si>
    <t>4.</t>
  </si>
  <si>
    <t>5.</t>
  </si>
  <si>
    <t>Procédure</t>
  </si>
  <si>
    <t>6.</t>
  </si>
  <si>
    <t>8.</t>
  </si>
  <si>
    <t>7.</t>
  </si>
  <si>
    <t>9.</t>
  </si>
  <si>
    <t>15.</t>
  </si>
  <si>
    <t>10.</t>
  </si>
  <si>
    <t>11.</t>
  </si>
  <si>
    <t>12.</t>
  </si>
  <si>
    <t>16.</t>
  </si>
  <si>
    <t>17.</t>
  </si>
  <si>
    <t>13.</t>
  </si>
  <si>
    <t>14.</t>
  </si>
  <si>
    <t>18.</t>
  </si>
  <si>
    <t>19.</t>
  </si>
  <si>
    <t>20.</t>
  </si>
  <si>
    <t>entre</t>
  </si>
  <si>
    <t>Procédure de demande d'autorisation</t>
  </si>
  <si>
    <t>D'après le tarif horaire moyen.</t>
  </si>
  <si>
    <t xml:space="preserve">Coefficients z1/z2 </t>
  </si>
  <si>
    <t>Organisation du projet</t>
  </si>
  <si>
    <t>Site</t>
  </si>
  <si>
    <t>Forfaitairement</t>
  </si>
  <si>
    <t>de groupe</t>
  </si>
  <si>
    <t>individuelle</t>
  </si>
  <si>
    <t>Les droits et obligations des parties sont définis selon l'ordre de priorité suivant :</t>
  </si>
  <si>
    <t>La description de la mission, y compris les dispositions du mandant relatives au projet.</t>
  </si>
  <si>
    <t xml:space="preserve">Le mandataire est au bénéfice d'une assurance globale concernant la réalisation de l'ouvrage mentionné dans le présent contrat. </t>
  </si>
  <si>
    <t>Elaboration de modifications du projet en vue d'une réduction des coûts, en cas d'écart important avec l'estimation des coûts de l'avant-projet, pour autant que celui-ci ne soit pas la conséquence de demandes supplémentaires du Maître de l'ouvrage.</t>
  </si>
  <si>
    <t>Surveillance des travaux de garantie en cas de prorogation des délais.</t>
  </si>
  <si>
    <t xml:space="preserve">Coût-cible fixé par le Maître de l'ouvrage </t>
  </si>
  <si>
    <t>A partir de cette date et pour autant que le retard ne soit pas imputable au mandataire, le tarif horaire peut être adapté au renchérissement selon l'art. 8.</t>
  </si>
  <si>
    <t xml:space="preserve">Les seules augmentations du coût de l'ouvrage justifiant une adaptation des honoraires sont les travaux supplémentaires, non prévus dans le programme et descriptif, et  formellement approuvés par le Maître de l'ouvrage sur la base de devis complémentaires. </t>
  </si>
  <si>
    <t>Ce principe s'applique par analogie aux prestations non exécutées en cas de réduction du volume des travaux par décision du Maître de l'ouvrage.</t>
  </si>
  <si>
    <t xml:space="preserve">Pour les mandats d'une durée de trois ans au moins, l'adaptation au renchérissement sera calculée selon les recommandations de la KBOB à partir des dates prévues à l'art. 7 pour les parties I et II. Le calcul annuel des hausses sera basé sur l'indice des salaires nominaux de la branche et s'appliquera au tarif horaire moyen du contrat. </t>
  </si>
  <si>
    <t>D'après les catégories de rémunération et suivant le tarif adopté par le Département des infrastructures.</t>
  </si>
  <si>
    <t>Les hausses contractuelles sur les travaux n'influencent ni le montant déterminant B, ni le calcul des honoraires.</t>
  </si>
  <si>
    <t xml:space="preserve">Les litiges résultant du présent contrat sont de la compétence des tribunaux ordinaires. </t>
  </si>
  <si>
    <t>Compte tenu des éléments suivants :</t>
  </si>
  <si>
    <t xml:space="preserve">Les frais postaux ou de télécommunications ne sont pas remboursables. </t>
  </si>
  <si>
    <t>Les délais et termes fixés pour l'exécution du mandat sont les suivants :</t>
  </si>
  <si>
    <t xml:space="preserve">Le présent contrat est établi et signé en 2 exemplaires </t>
  </si>
  <si>
    <t>Personnalité du Maître de l'ouvrage</t>
  </si>
  <si>
    <t>Majoration pour prestations supplémentaires (4C) et extraordinaires (4D)</t>
  </si>
  <si>
    <t>Selon le tarif kilométrique fixé par le Département des infrastructures.</t>
  </si>
  <si>
    <t>SIA</t>
  </si>
  <si>
    <t>n =</t>
  </si>
  <si>
    <t>Les honoraires de la partie II sont alors arrêtés forfaitairement par analogie à ce qui précède et font l'objet d'un avenant au contrat initial.</t>
  </si>
  <si>
    <t>A la conclusion du contrat initial, les honoraires de la partie II sont fixés provisoirement sur les mêmes bases de calcul que pour la partie I.</t>
  </si>
  <si>
    <t>et</t>
  </si>
  <si>
    <t>Commune</t>
  </si>
  <si>
    <t>Bâtiment</t>
  </si>
  <si>
    <t>représenté par</t>
  </si>
  <si>
    <t>TOTAL</t>
  </si>
  <si>
    <t>TOTAUX CHF HT</t>
  </si>
  <si>
    <t>TVA</t>
  </si>
  <si>
    <t>TOTAUX CHF TTC</t>
  </si>
  <si>
    <t>Frais forfaitaires CHF TTC</t>
  </si>
  <si>
    <t>OBJET DU CONTRAT</t>
  </si>
  <si>
    <t>Partie II</t>
  </si>
  <si>
    <t>ASSURANCE RESPONSABILITE CIVILE</t>
  </si>
  <si>
    <t xml:space="preserve"> - compagnie d'assurance</t>
  </si>
  <si>
    <t xml:space="preserve"> - police N°</t>
  </si>
  <si>
    <t xml:space="preserve"> - police</t>
  </si>
  <si>
    <t xml:space="preserve"> -</t>
  </si>
  <si>
    <t>courverture par sinistre de personne</t>
  </si>
  <si>
    <t>couverture par sinistre de chose</t>
  </si>
  <si>
    <t>ASSURANCE DE CONSTRUCTION</t>
  </si>
  <si>
    <t xml:space="preserve"> - participation au paiement</t>
  </si>
  <si>
    <t>A.</t>
  </si>
  <si>
    <t>Etude du projet</t>
  </si>
  <si>
    <t>Projet</t>
  </si>
  <si>
    <t>Plan d'exécution</t>
  </si>
  <si>
    <t>Prestations totales</t>
  </si>
  <si>
    <t>Prestations complémentaires</t>
  </si>
  <si>
    <t>Prestations supplémentaires</t>
  </si>
  <si>
    <t>Etudes préliminaires</t>
  </si>
  <si>
    <t>Exploitation</t>
  </si>
  <si>
    <t>Autres</t>
  </si>
  <si>
    <t>i/s =</t>
  </si>
  <si>
    <t>HT CHF</t>
  </si>
  <si>
    <t>Coût d'ouvrage déterminant (B)</t>
  </si>
  <si>
    <t>Ce montant est bloqué jusqu'au</t>
  </si>
  <si>
    <t>Taux résultant H/B</t>
  </si>
  <si>
    <t>Echéance et délais</t>
  </si>
  <si>
    <t>Echéancier des paiements</t>
  </si>
  <si>
    <t>Calcul des honoraires du mandataire</t>
  </si>
  <si>
    <t>Lausanne, le</t>
  </si>
  <si>
    <t>Le Maître d'ouvrage :</t>
  </si>
  <si>
    <t>CCP</t>
  </si>
  <si>
    <t>Banque</t>
  </si>
  <si>
    <t>Total partie II</t>
  </si>
  <si>
    <t>CONTRAT RELATIF AUX PRESTATIONS DE L'INGENIEUR CIVIL</t>
  </si>
  <si>
    <t>en qualité d'ingénieur mandataire</t>
  </si>
  <si>
    <t xml:space="preserve">Le mandat comprend les prestations suivantes, en référence à l'art. 4.2 du règlement SIA 103 : </t>
  </si>
  <si>
    <t>Supplément pour structures porteuses</t>
  </si>
  <si>
    <t>Direction générale des travaux</t>
  </si>
  <si>
    <t>Direction des travaux</t>
  </si>
  <si>
    <t>Contrôle de l'exécution</t>
  </si>
  <si>
    <t>Gestion des modifications et documentation de l'ouvrage</t>
  </si>
  <si>
    <t>Assistance au décompte final</t>
  </si>
  <si>
    <t>Elaboration d'un concept structurel général.</t>
  </si>
  <si>
    <t>Participation à l'élaboration du cahier de projet définitif de l'architecte, comprenant les coûts d'exploitation et d'entretien.</t>
  </si>
  <si>
    <t>Analyse comparative de variantes d’entrepreneurs.</t>
  </si>
  <si>
    <t>Gestion des appels d'offres dans SIMAP.</t>
  </si>
  <si>
    <t>Etablissement des plans de révision conformes à l'ouvrage réalisé.</t>
  </si>
  <si>
    <t>Collaboration à la réalisation de la plaquette du Maître de l'ouvrage, à l'exception des plans de publication.</t>
  </si>
  <si>
    <t xml:space="preserve">D'après le temps employé (pour des mandats de faible importance) : </t>
  </si>
  <si>
    <t>Préparation des dossiers spéciaux pour la demande d'autorisation (rapport d'impact).</t>
  </si>
  <si>
    <t xml:space="preserve">Prestations extraordinaires </t>
  </si>
  <si>
    <t xml:space="preserve">BASES DETERMINANTES POUR LE CALCUL DES HONORAIRES </t>
  </si>
  <si>
    <t>BASES ADOPTEES POUR LE CALCUL DES  HONORAIRES</t>
  </si>
  <si>
    <t xml:space="preserve">Les honoraires sont calculés : </t>
  </si>
  <si>
    <t xml:space="preserve">D’après le coût de l'ouvrage (art. 7 SIA 103) sur la base suivante : </t>
  </si>
  <si>
    <t>Degré de difficulté (art. 7.7 SIA 103)</t>
  </si>
  <si>
    <t>Facteur d'ajustement (art. 7.8 SIA 103), yc prestations complémentaires (4B)</t>
  </si>
  <si>
    <t xml:space="preserve">Majoration pour maintenance et transformation d'ouvrage (art. 7.14 SIA 103) </t>
  </si>
  <si>
    <t xml:space="preserve">FIXATION DES HONORAIRES </t>
  </si>
  <si>
    <t xml:space="preserve">Partie I </t>
  </si>
  <si>
    <t xml:space="preserve">Les honoraires de la partie I sont arrêtés forfaitairement sur la base des éléments définis à l'art. 6 et du coût-cible fixé par le Maître de l'ouvrage. </t>
  </si>
  <si>
    <t xml:space="preserve">Partie II </t>
  </si>
  <si>
    <t xml:space="preserve">Avant d'entamer la partie II, les honoraires correspondants sont si nécessaire recalculés sur la base des éléments définis à l'art. 6 et du devis accepté par le Maître de l'ouvrage.  </t>
  </si>
  <si>
    <t>Sauf circonstances exceptionnelles, les coefficients  z1 et z2 convenus initialement sont applicables à toute la durée du mandat.</t>
  </si>
  <si>
    <t xml:space="preserve">ADAPTATION DES HONORAIRES </t>
  </si>
  <si>
    <t>Sauf autre convention, l'adaptation des honoraires relatifs aux prestations concernées se fera en appliquant au montant déterminant complémentaire le taux H/B de la phase considérée.</t>
  </si>
  <si>
    <t xml:space="preserve">PUBLICATIONS </t>
  </si>
  <si>
    <t>En dérogation à l'article 1.4.2 du règlement SIA 103, la publication de documents relatifs à l'ouvrage n'est autorisée qu'avec l'accord du Maître d’ouvrage. Le nom de ce dernier doit être mentionné.</t>
  </si>
  <si>
    <t xml:space="preserve">ACOMPTES, GARANTIES ET PAIEMENT DU SOLDE </t>
  </si>
  <si>
    <t>En dérogation à l'article 1.4.4 du règlement SIA 103.</t>
  </si>
  <si>
    <t>L'ingénieur a droit à des acomptes jusqu'à concurrence de 90% des prestations contractuelles fournies.</t>
  </si>
  <si>
    <t xml:space="preserve">Le solde des honoraires pour les prestations fournies échoit à la remise du dossier révisé de l'ouvrage, conformément aux directives administratives du Maître de l'ouvrage. </t>
  </si>
  <si>
    <t xml:space="preserve">PRESCRIPTIONS </t>
  </si>
  <si>
    <t>Lorsque les ratifications légales ne peuvent être obtenues, sont différées ou obéissent à des décisions qui induisent de nouvelles contraintes, l'ingénieur a droit aux honoraires prévus au présent contrat au prorata des prestations effectivement accomplies, à l'exclusion de toute majoration ou autre dédommagement.</t>
  </si>
  <si>
    <t xml:space="preserve">FOR ET COMPETENCE </t>
  </si>
  <si>
    <t xml:space="preserve">ESTIMATION DES COUTS </t>
  </si>
  <si>
    <t>Pour le montant servant à l'obtention d'un crédit d’ouvrage, des réserves explicites doivent être prévues dans le le devis de telle sorte que le crédit d'ouvrage puisse être considéré comme prix plafond.</t>
  </si>
  <si>
    <t xml:space="preserve">TEMPS DE DEPLACEMENT </t>
  </si>
  <si>
    <t xml:space="preserve">POUVOIR DE REPRESENTATION </t>
  </si>
  <si>
    <t>L'ingénieur représente le mandant de cas en cas.</t>
  </si>
  <si>
    <t xml:space="preserve">DELAIS </t>
  </si>
  <si>
    <r>
      <t>1.</t>
    </r>
    <r>
      <rPr>
        <b/>
        <sz val="9"/>
        <rFont val="Times New Roman"/>
        <family val="1"/>
      </rPr>
      <t> </t>
    </r>
  </si>
  <si>
    <t>Coordination technique et financière</t>
  </si>
  <si>
    <t xml:space="preserve">Echange et sauvegarde des données </t>
  </si>
  <si>
    <t>Evolution du règlement SIA 103</t>
  </si>
  <si>
    <t xml:space="preserve">En cas de modification du règlement SIA 103, la nouvelle application sera subordonnée à son acceptation par le mandant. </t>
  </si>
  <si>
    <t>Description de la mission</t>
  </si>
  <si>
    <t xml:space="preserve">L'ingénieur est assuré comme suit : </t>
  </si>
  <si>
    <t>Montants des parties du contrat / avenant</t>
  </si>
  <si>
    <t>REPARTITION PAR CFC</t>
  </si>
  <si>
    <t>ETENDUE DU CONTRAT</t>
  </si>
  <si>
    <t>Vérification de l'ouvrage avant échéance du délai de garantie de deux ans.</t>
  </si>
  <si>
    <t>Direction des travaux de garantie pour défauts cachés et vérification finale de l'ouvrage avant échéance du délai de garantie de cinq ans.</t>
  </si>
  <si>
    <t>Le mandataire :</t>
  </si>
  <si>
    <t xml:space="preserve"> - franchise</t>
  </si>
  <si>
    <t>RESILIATION</t>
  </si>
  <si>
    <t>Par sa signature, le mandataire confirme avoir pris connaissance des dérogations du règlement SIA telles qu'elles figurent dans le présent contrat.</t>
  </si>
  <si>
    <t>092</t>
  </si>
  <si>
    <t>192</t>
  </si>
  <si>
    <t>292</t>
  </si>
  <si>
    <t>392</t>
  </si>
  <si>
    <t>492</t>
  </si>
  <si>
    <t>992</t>
  </si>
  <si>
    <t>Siège social</t>
  </si>
  <si>
    <t>CFC</t>
  </si>
  <si>
    <t>HONORAIRES ENGAGES CHF TTC</t>
  </si>
  <si>
    <t>Honoraires selon art. 7</t>
  </si>
  <si>
    <t>Montant des honoraires (H) arrêté à</t>
  </si>
  <si>
    <t>Facteur i ou s (art. 7.9 et  7.10 SIA 103), en règle générale = 1.0</t>
  </si>
  <si>
    <t>Partie I :  coût-cible fixé par le Maître de l'ouvrage.</t>
  </si>
  <si>
    <t>Partie II : devis accepté par le Maître de l'ouvrage.</t>
  </si>
  <si>
    <t>Prestations ordinaires selon SIA 103</t>
  </si>
  <si>
    <t>mandataire principal (art. 4.1.3 à 4.1.5)</t>
  </si>
  <si>
    <t>mandataire spécialisé (art. 4.2.3 à 4.2.5)</t>
  </si>
  <si>
    <t>Participation à l'élaboration du cahier d'avant-projet de l'architecte comprenant les principes structurels et l'estimation du coût.</t>
  </si>
  <si>
    <r>
      <t>§</t>
    </r>
    <r>
      <rPr>
        <sz val="9"/>
        <rFont val="Times New Roman"/>
        <family val="1"/>
      </rPr>
      <t> </t>
    </r>
  </si>
  <si>
    <t xml:space="preserve">Coût-cible ou devis accepté par le Maître de l'ouvrage </t>
  </si>
  <si>
    <t>Le mandat est engagé par phase. Chaque phase requiert la confirmation formelle du Maître de l'ouvrage. L'engagement de la partie II du contrat ne devient effectif qu'à l'octroi du crédit d'ouvrage.</t>
  </si>
  <si>
    <t>En dérogation aux art. 4.1.31, 4.1.32, 4.2.31 et 4.2.32 du règlement SIA 103, l'approximation des coûts admise au stade de l'estimation des coûts (avant-projet) sera de ±10%. Elle sera de ±5% au stade du devis détaillé (projet).</t>
  </si>
  <si>
    <t xml:space="preserve">DISPOSITIONS PARTICULIERES </t>
  </si>
  <si>
    <t>Appels d'offres et propositions d'adjudication</t>
  </si>
  <si>
    <t>Le présent contrat et ses annexes.</t>
  </si>
  <si>
    <t>Estimation des coûts de construction prévisibles et d'entretien.</t>
  </si>
  <si>
    <r>
      <t>r</t>
    </r>
    <r>
      <rPr>
        <sz val="6"/>
        <rFont val="Arial"/>
        <family val="2"/>
      </rPr>
      <t>0</t>
    </r>
    <r>
      <rPr>
        <sz val="9"/>
        <rFont val="Arial"/>
        <family val="2"/>
      </rPr>
      <t xml:space="preserve"> =</t>
    </r>
  </si>
  <si>
    <r>
      <t>r</t>
    </r>
    <r>
      <rPr>
        <sz val="6"/>
        <rFont val="Arial"/>
        <family val="2"/>
      </rPr>
      <t>1</t>
    </r>
    <r>
      <rPr>
        <sz val="9"/>
        <rFont val="Arial"/>
        <family val="2"/>
      </rPr>
      <t xml:space="preserve"> =</t>
    </r>
  </si>
  <si>
    <r>
      <t>r</t>
    </r>
    <r>
      <rPr>
        <sz val="6"/>
        <rFont val="Arial"/>
        <family val="2"/>
      </rPr>
      <t>2</t>
    </r>
    <r>
      <rPr>
        <sz val="9"/>
        <rFont val="Arial"/>
        <family val="2"/>
      </rPr>
      <t xml:space="preserve"> =</t>
    </r>
  </si>
  <si>
    <t>Lorsque l'architecte assure la coordination générale, l'ingénieur participe pour chaque discipline à la coordination interdisciplinaire. Il est responsable de ses informations techniques, financières et de délais nécessaires à la coordination générale.</t>
  </si>
  <si>
    <t xml:space="preserve">Les prestations extraordinaires accomplies avec l'accord du Maître de l'ouvrage et qui ne sont pas prévues par le présent contrat seront honorées d'après le temps effectif au tarif moyen indiqué. </t>
  </si>
  <si>
    <t>Le mandat peut être révoqué ou répudié en tout temps. Celle des parties qui révoque ou répudie le contrat en temps inopportun doit toutefois indemniser l'autre du dommage qu'elle lui cause (article 404, alinéas 1 et 2 CO).</t>
  </si>
  <si>
    <t>Contrat n°</t>
  </si>
  <si>
    <t>Avenant n°</t>
  </si>
  <si>
    <t>Libellé de l'affaire</t>
  </si>
  <si>
    <t>IBAN n°</t>
  </si>
  <si>
    <t xml:space="preserve"> - à déduire sur ses honoraires</t>
  </si>
  <si>
    <t>ou de</t>
  </si>
  <si>
    <t>Général</t>
  </si>
  <si>
    <t>Prise en compte du développement durable</t>
  </si>
  <si>
    <t>Prise en compte des directives pour les constructions</t>
  </si>
  <si>
    <t>Gestion des plans DAO selon la charte graphique de l’Etat de Vaud/CHUV</t>
  </si>
  <si>
    <t>Comparaison systématique et optimisation au moyen des Eco-devis.</t>
  </si>
  <si>
    <t xml:space="preserve">Etablissement d'un devis révisé conforme à l'art. 4.32 du règlement SIA N° 102 sur la base des offres reçues. </t>
  </si>
  <si>
    <t>Projet + exécution</t>
  </si>
  <si>
    <t xml:space="preserve">Elaboration du dossier de sécurité, récolte des données, établissement du rapport en fonction des différentes phases </t>
  </si>
  <si>
    <r>
      <t xml:space="preserve">Etablissement du dossier de sécurité lié au bâtiment et à l’exploitation </t>
    </r>
    <r>
      <rPr>
        <sz val="8"/>
        <rFont val="Arial"/>
        <family val="2"/>
      </rPr>
      <t>(plans compartimentage ECA, asservissements, exutoires de secours, appels malade, plans d’interventions,…)</t>
    </r>
  </si>
  <si>
    <t>Analyse de l’état des structures existantes</t>
  </si>
  <si>
    <t>Inventaire et relevé de l’état existant</t>
  </si>
  <si>
    <t xml:space="preserve">Le mandataire est autorisé à passer lui-même commande de travaux et fournitures dans les limites du budget accordé jusqu'à concurrence de HT CHF 3'000.-. </t>
  </si>
  <si>
    <t>CHUV</t>
  </si>
  <si>
    <t>Directrice des constructions, ingénierie, technique et sécurité</t>
  </si>
  <si>
    <t>C. Borghini Polier</t>
  </si>
  <si>
    <t>Architecte</t>
  </si>
  <si>
    <t>Catherine Borghini Polier - Directrice CIT-S</t>
  </si>
  <si>
    <t xml:space="preserve">Frederic Prod'Hom - Adjoint aux constructions </t>
  </si>
  <si>
    <t>ETAT DE VAUD - DSAS - CHUV - CITS</t>
  </si>
  <si>
    <t>Seuil MP</t>
  </si>
  <si>
    <t>1. OMC</t>
  </si>
  <si>
    <t>6. non soumis à l'OMC</t>
  </si>
  <si>
    <t>1. Ouverte</t>
  </si>
  <si>
    <t>4. Gré à Gré</t>
  </si>
  <si>
    <t>2. Selective</t>
  </si>
  <si>
    <t>3. Invitation</t>
  </si>
  <si>
    <t>PROTECTION DES TRAVAILLEURS, CONDITIONS DE TRAVAIL ET DE SALAIRE, ET EGALITE DE TRAITEMENT ENTRE HOMMES ET FEMMES</t>
  </si>
  <si>
    <t>13.1</t>
  </si>
  <si>
    <t>ENGAGEMENT DU MANDATAIRE</t>
  </si>
  <si>
    <t>Pour les prestations fournies en Suisse, le mandataire s'engage à observer les dispositions relatives à la protection des travailleurs et les conditions de travail et de salaire en vigueur au lieu où le marché est fourni, ainsi que l’égalité de salaires entre hommes et femmes. Les conditions de travail et de salaire sont celles fixées pour les conventions collectives et les contrats-types de travail; en leur absence, ce sont les prescriptions usuelles de la branche professionnelle qui s’appliquent.</t>
  </si>
  <si>
    <t>Le mandataire déclare avoir payé les cotisations sociales et les primes d'assurance, ainsi que les autres contributions prévues par les conventions collectives de travail étendues et les contrats-cadres de travail, s’ils existent, de même que la taxe sur la valeur ajoutée, si cette dernière est applicable.</t>
  </si>
  <si>
    <t>Pour les prestations exécutées à l’étranger, le mandataire s’engage à observer au minimum les conventions fondamentales de l’Organisation internationale du travail mentionnées à l’annexe 2 du règlement du 7 juillet 2004 d’application de la loi du 24 juin 1996 sur les marchés publics (RSV 726.01.1 ; RLMP-VD).</t>
  </si>
  <si>
    <t>13.2</t>
  </si>
  <si>
    <t>OBLIGATION DU MANDATAIRE</t>
  </si>
  <si>
    <t>Si le mandataire fait appel à des tiers, notamment à des sous-traitants, pour l'exécution du contrat, il s’assure que ceux-ci respectent toutes les obligations mentionnées aux art. 13.1 al. 1 à 3, en les surveillant et en organisant des contrôles à cet effet. Le mandataire oblige par contrat ses sous-traitants à respecter les obligations susmentionnées.</t>
  </si>
  <si>
    <t>Sur demande le mandataire doit prouver que lui et ses sous-traitants respectent les dispositions relatives à la protection des travailleurs et aux conditions de travail et de salaire, et que leurs cotisations aux institutions sociales et leurs impôts ont été payés.</t>
  </si>
  <si>
    <t>13.3.</t>
  </si>
  <si>
    <t>PEINE CONVENTIONNELLE</t>
  </si>
  <si>
    <t>Pour chaque violation par le mandataire ou par l’un de ses sous-traitants de l’une des obligations mentionnées à l’art. 6 RLMP-VD, le mandataire doit payer au maître de l'ouvrage une peine conventionnelle calculée sur la base du montant net après rabais du présent contrat et s’élevant à:</t>
  </si>
  <si>
    <t>- 10% pour les contrats inférieurs à CHF 250'000.- HT après rabais;</t>
  </si>
  <si>
    <t xml:space="preserve">- un montant fixe de CHF 25'000.- pour les contrats entre CHF 250'000.- et 500'000.- HT après rabais; </t>
  </si>
  <si>
    <t>soit pour le présent contrat ou avenant:</t>
  </si>
  <si>
    <t xml:space="preserve">CHF </t>
  </si>
  <si>
    <t>La peine conventionnelle est exigible au jour de la violation desdites obligations et sera facturée par le maître de l'ouvrage au mandataire.</t>
  </si>
  <si>
    <t xml:space="preserve">La peine conventionnelle n'est pas soumise à la TVA (LTVA art. 18 al. 2 let. I). </t>
  </si>
  <si>
    <t>Graphique de calcul de la peine conventionnelle :</t>
  </si>
  <si>
    <t>21.</t>
  </si>
  <si>
    <t xml:space="preserve">Affaire GMAO / IDB </t>
  </si>
  <si>
    <t xml:space="preserve">Chef de projet &amp;              président de la COMPRO      </t>
  </si>
  <si>
    <t>- 5% pour les contrats supérieurs à CHF 500'000.- HT après rabais; jusqu’à un montant maximal de CHF 100'000.- par violation</t>
  </si>
  <si>
    <t>En cas de récidive [***], le pouvoir adjudicateur a la faculté de majorer le montant de la peine conventionnelle de 25%.</t>
  </si>
  <si>
    <t>Règlement SIA n°103/2014</t>
  </si>
  <si>
    <t>Le règlement SIA 103, édition 2014, à l'exception des articles mentionnés dans le présent contrat.</t>
  </si>
  <si>
    <t>Les prestations supplémentaires font partie du présent contrat. Le facteur d'ajustement r1 sous chiffre 6, tient déjà compte des prestations citées ci-après</t>
  </si>
  <si>
    <t>Hors contrat au tarif temps</t>
  </si>
  <si>
    <t>Les prestations ci-après (à préciser selon les cas) font partie du présent contrat. Le facteur d'ajustement r1 sous chiffre 6, tient compte des prestations citées ci-après :</t>
  </si>
  <si>
    <t>Les honoraires s'établissent sur la base de l'offre des mandataires telle que reprise sous points 6-7.</t>
  </si>
  <si>
    <t>Hausses contractuelles :</t>
  </si>
  <si>
    <t xml:space="preserve">En dérogation à l'art. 1.9 du règlement SIA 103, le délai de 5 ans compte dès l'acceptation par le mandant de l'élimination des défauts constatés lors de la remise de l'objet au Maître de l'ouvrage. </t>
  </si>
  <si>
    <t>Conformément à l'art. 1.12 du règlement SIA 103 :</t>
  </si>
  <si>
    <t>FRAIS ACCESSOIRES</t>
  </si>
  <si>
    <t xml:space="preserve">En cas d'accord particulier, préciser : </t>
  </si>
  <si>
    <t>Les frais de reproduction sont indémnisés selon accord entre les parties, ou remboursables, à défaut, aux prix des commerces spécialisés</t>
  </si>
  <si>
    <t xml:space="preserve">Le Maître de l'ouvrage est représenté par son organe technique. L'ingénieur mandaté s'engage à collaborer étroitement avec celui-ci et réciproquement. </t>
  </si>
  <si>
    <t>Les modalités relatives à l'échange et à la sauvegarde électronique des données, ainsi qu'à la répartition des frais y relatifs, sont précisées dans les directives administratives du Maître de l'ouvrage. Le mandataire est tenu de transmettre à la fin de chaque phase les plans en format numérique (dwg).</t>
  </si>
  <si>
    <t xml:space="preserve">En dérogation à l'art. 5.5 du règlement SIA 103, dans l'application du tarif coût, les temps de déplacement ne sont pas indemnisés. Demeurent réservés les cas où les honoraires sont calculés d'après le temps employé. </t>
  </si>
  <si>
    <t>Clause de confidentialité</t>
  </si>
  <si>
    <t>En dérogation à l'art. 5.4 du règlement SIA 103, les frais de déplacement, de repas et de logement pris à l'extérieur ne sont pas indemnisés</t>
  </si>
  <si>
    <t>Les prestations complémentaires font partie du présent contrat. Le facteur d'ajustement r0 sous chiffre 6, tient compte des prestations citées ci-après (selon art. 7.10 SIA 103).</t>
  </si>
  <si>
    <t>En dérogation à l'art. 1.10 du règlement SIA 103 :</t>
  </si>
  <si>
    <t>Pierre Louison - Directeur adjoint CIT-S</t>
  </si>
  <si>
    <t>6. Gré à gré conc.</t>
  </si>
  <si>
    <t>5. Gré à Gré art.21</t>
  </si>
  <si>
    <t>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</si>
</sst>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Arial"/>
    </font>
    <font>
      <sz val="9"/>
      <name val="Arial"/>
      <family val="2"/>
    </font>
    <font>
      <b/>
      <sz val="9"/>
      <color indexed="9"/>
      <name val="Arial"/>
      <family val="2"/>
    </font>
    <font>
      <sz val="8"/>
      <color indexed="9"/>
      <name val="Arial"/>
      <family val="2"/>
    </font>
    <font>
      <sz val="9"/>
      <name val="Arial"/>
      <family val="2"/>
    </font>
    <font>
      <b/>
      <sz val="9"/>
      <name val="Arial"/>
      <family val="2"/>
    </font>
    <font>
      <u/>
      <sz val="9"/>
      <name val="Arial"/>
      <family val="2"/>
    </font>
    <font>
      <sz val="8"/>
      <name val="Arial"/>
      <family val="2"/>
    </font>
    <font>
      <sz val="9"/>
      <name val="Wingdings"/>
      <charset val="2"/>
    </font>
    <font>
      <sz val="7.5"/>
      <name val="Arial"/>
      <family val="2"/>
    </font>
    <font>
      <sz val="9"/>
      <color indexed="12"/>
      <name val="Arial"/>
      <family val="2"/>
    </font>
    <font>
      <b/>
      <sz val="9"/>
      <color indexed="12"/>
      <name val="Arial"/>
      <family val="2"/>
    </font>
    <font>
      <sz val="8"/>
      <color indexed="9"/>
      <name val="Arial"/>
      <family val="2"/>
    </font>
    <font>
      <u/>
      <sz val="9"/>
      <name val="Arial"/>
      <family val="2"/>
    </font>
    <font>
      <b/>
      <sz val="9"/>
      <name val="Arial"/>
      <family val="2"/>
    </font>
    <font>
      <b/>
      <sz val="9"/>
      <name val="Times New Roman"/>
      <family val="1"/>
    </font>
    <font>
      <b/>
      <sz val="9"/>
      <color indexed="8"/>
      <name val="Arial,Bold"/>
    </font>
    <font>
      <sz val="9"/>
      <name val="Times New Roman"/>
      <family val="1"/>
    </font>
    <font>
      <sz val="9"/>
      <color indexed="9"/>
      <name val="Arial"/>
      <family val="2"/>
    </font>
    <font>
      <sz val="9"/>
      <color indexed="9"/>
      <name val="Arial"/>
      <family val="2"/>
    </font>
    <font>
      <sz val="6"/>
      <name val="Arial"/>
      <family val="2"/>
    </font>
    <font>
      <sz val="9"/>
      <name val="Arial"/>
      <family val="2"/>
    </font>
    <font>
      <u/>
      <sz val="10"/>
      <color theme="10"/>
      <name val="Arial"/>
      <family val="2"/>
    </font>
  </fonts>
  <fills count="4">
    <fill>
      <patternFill patternType="none"/>
    </fill>
    <fill>
      <patternFill patternType="gray125"/>
    </fill>
    <fill>
      <patternFill patternType="solid">
        <fgColor theme="8" tint="0.79998168889431442"/>
        <bgColor indexed="64"/>
      </patternFill>
    </fill>
    <fill>
      <patternFill patternType="solid">
        <fgColor rgb="FF0070C0"/>
        <bgColor indexed="64"/>
      </patternFill>
    </fill>
  </fills>
  <borders count="5">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s>
  <cellStyleXfs count="2">
    <xf numFmtId="0" fontId="0" fillId="0" borderId="0"/>
    <xf numFmtId="0" fontId="22" fillId="0" borderId="0" applyNumberFormat="0" applyFill="0" applyBorder="0" applyAlignment="0" applyProtection="0"/>
  </cellStyleXfs>
  <cellXfs count="183">
    <xf numFmtId="0" fontId="0" fillId="0" borderId="0" xfId="0"/>
    <xf numFmtId="0" fontId="0" fillId="0" borderId="0" xfId="0" applyFill="1" applyProtection="1"/>
    <xf numFmtId="0" fontId="6" fillId="0" borderId="0" xfId="0" applyFont="1" applyAlignment="1" applyProtection="1">
      <alignment horizontal="left" vertical="top"/>
    </xf>
    <xf numFmtId="0" fontId="8" fillId="0" borderId="0" xfId="0" applyFont="1" applyAlignment="1" applyProtection="1">
      <alignment horizontal="center" vertical="top"/>
    </xf>
    <xf numFmtId="0" fontId="4" fillId="0" borderId="0" xfId="0" applyFont="1" applyAlignment="1" applyProtection="1">
      <alignment horizontal="center" vertical="top"/>
    </xf>
    <xf numFmtId="0" fontId="13" fillId="0" borderId="0" xfId="0" applyFont="1" applyAlignment="1" applyProtection="1">
      <alignment horizontal="left" vertical="top"/>
    </xf>
    <xf numFmtId="0" fontId="1" fillId="0" borderId="0" xfId="0" applyFont="1" applyAlignment="1" applyProtection="1">
      <alignment horizontal="left" vertical="top"/>
    </xf>
    <xf numFmtId="0" fontId="5" fillId="0" borderId="0" xfId="0" applyFont="1" applyAlignment="1" applyProtection="1">
      <alignment horizontal="left" vertical="top"/>
    </xf>
    <xf numFmtId="0" fontId="5" fillId="0" borderId="0" xfId="0" applyFont="1" applyAlignment="1" applyProtection="1">
      <alignment vertical="top"/>
    </xf>
    <xf numFmtId="49" fontId="5" fillId="0" borderId="0" xfId="0" applyNumberFormat="1" applyFont="1" applyAlignment="1" applyProtection="1">
      <alignment horizontal="left" vertical="top"/>
    </xf>
    <xf numFmtId="0" fontId="4" fillId="0" borderId="0" xfId="0" applyFont="1" applyAlignment="1" applyProtection="1">
      <alignment horizontal="left" vertical="top"/>
    </xf>
    <xf numFmtId="0" fontId="4" fillId="0" borderId="0" xfId="0" applyFont="1" applyFill="1" applyAlignment="1" applyProtection="1">
      <alignment vertical="top"/>
    </xf>
    <xf numFmtId="0" fontId="4" fillId="0" borderId="0" xfId="0" applyFont="1" applyAlignment="1" applyProtection="1">
      <alignment vertical="top"/>
    </xf>
    <xf numFmtId="0" fontId="1" fillId="0" borderId="0" xfId="0" applyNumberFormat="1" applyFont="1" applyFill="1" applyAlignment="1" applyProtection="1">
      <alignment vertical="top"/>
    </xf>
    <xf numFmtId="0" fontId="1" fillId="0" borderId="0" xfId="0" applyFont="1" applyFill="1" applyAlignment="1" applyProtection="1">
      <alignment vertical="top"/>
    </xf>
    <xf numFmtId="0" fontId="1" fillId="0" borderId="0" xfId="0" applyFont="1" applyAlignment="1" applyProtection="1">
      <alignment vertical="top"/>
    </xf>
    <xf numFmtId="49" fontId="1" fillId="0" borderId="0" xfId="0" applyNumberFormat="1" applyFont="1" applyFill="1" applyAlignment="1" applyProtection="1">
      <alignment vertical="top"/>
    </xf>
    <xf numFmtId="49" fontId="1" fillId="0" borderId="0" xfId="0" applyNumberFormat="1" applyFont="1" applyFill="1" applyAlignment="1" applyProtection="1">
      <alignment horizontal="center" vertical="top"/>
    </xf>
    <xf numFmtId="0" fontId="4" fillId="0" borderId="0" xfId="0" applyFont="1" applyFill="1" applyAlignment="1" applyProtection="1">
      <alignment horizontal="left" vertical="top"/>
    </xf>
    <xf numFmtId="0" fontId="0" fillId="0" borderId="0" xfId="0" applyFill="1" applyAlignment="1" applyProtection="1">
      <alignment vertical="top"/>
    </xf>
    <xf numFmtId="0" fontId="9" fillId="0" borderId="0" xfId="0" applyFont="1" applyFill="1" applyAlignment="1" applyProtection="1">
      <alignment vertical="top"/>
    </xf>
    <xf numFmtId="0" fontId="1" fillId="0" borderId="0" xfId="0" applyFont="1" applyFill="1" applyAlignment="1" applyProtection="1">
      <alignment horizontal="right" vertical="top"/>
    </xf>
    <xf numFmtId="0" fontId="1" fillId="0" borderId="0" xfId="0" applyFont="1" applyFill="1" applyAlignment="1" applyProtection="1">
      <alignment horizontal="left" vertical="top"/>
    </xf>
    <xf numFmtId="0" fontId="5" fillId="0" borderId="0" xfId="0" applyFont="1" applyFill="1" applyAlignment="1" applyProtection="1">
      <alignment vertical="top"/>
    </xf>
    <xf numFmtId="0" fontId="1" fillId="0" borderId="0" xfId="0" applyFont="1" applyFill="1" applyBorder="1" applyAlignment="1" applyProtection="1">
      <alignment vertical="top"/>
    </xf>
    <xf numFmtId="49" fontId="1" fillId="0" borderId="0" xfId="0" applyNumberFormat="1" applyFont="1" applyFill="1" applyBorder="1" applyAlignment="1" applyProtection="1">
      <alignment horizontal="right" vertical="top"/>
    </xf>
    <xf numFmtId="49" fontId="1" fillId="0" borderId="0" xfId="0" applyNumberFormat="1" applyFont="1" applyFill="1" applyBorder="1" applyAlignment="1" applyProtection="1">
      <alignment vertical="top"/>
    </xf>
    <xf numFmtId="49" fontId="1" fillId="0" borderId="0" xfId="0" applyNumberFormat="1" applyFont="1" applyFill="1" applyBorder="1" applyAlignment="1" applyProtection="1">
      <alignment horizontal="center" vertical="top"/>
    </xf>
    <xf numFmtId="49" fontId="1" fillId="0" borderId="0" xfId="0" applyNumberFormat="1" applyFont="1" applyFill="1" applyAlignment="1" applyProtection="1">
      <alignment horizontal="right" vertical="top"/>
    </xf>
    <xf numFmtId="1" fontId="1" fillId="0" borderId="0" xfId="0" applyNumberFormat="1" applyFont="1" applyFill="1" applyBorder="1" applyAlignment="1" applyProtection="1">
      <alignment vertical="top"/>
    </xf>
    <xf numFmtId="1" fontId="1" fillId="0" borderId="0" xfId="0" applyNumberFormat="1" applyFont="1" applyFill="1" applyBorder="1" applyAlignment="1" applyProtection="1">
      <alignment horizontal="left" vertical="top"/>
    </xf>
    <xf numFmtId="3" fontId="10" fillId="0" borderId="0" xfId="0" applyNumberFormat="1" applyFont="1" applyFill="1" applyBorder="1" applyAlignment="1" applyProtection="1">
      <alignment vertical="top"/>
    </xf>
    <xf numFmtId="3" fontId="10" fillId="0" borderId="0" xfId="0" applyNumberFormat="1" applyFont="1" applyFill="1" applyBorder="1" applyAlignment="1" applyProtection="1">
      <alignment horizontal="right" vertical="top"/>
    </xf>
    <xf numFmtId="3" fontId="1" fillId="0" borderId="0" xfId="0" applyNumberFormat="1" applyFont="1" applyFill="1" applyBorder="1" applyAlignment="1" applyProtection="1">
      <alignment horizontal="right" vertical="top"/>
    </xf>
    <xf numFmtId="3" fontId="1" fillId="0" borderId="1" xfId="0" applyNumberFormat="1" applyFont="1" applyFill="1" applyBorder="1" applyAlignment="1" applyProtection="1">
      <alignment horizontal="right" vertical="top"/>
    </xf>
    <xf numFmtId="49" fontId="5" fillId="0" borderId="0" xfId="0" applyNumberFormat="1" applyFont="1" applyFill="1" applyAlignment="1" applyProtection="1">
      <alignment horizontal="left" vertical="top"/>
    </xf>
    <xf numFmtId="49" fontId="5" fillId="0" borderId="0" xfId="0" applyNumberFormat="1" applyFont="1" applyFill="1" applyAlignment="1" applyProtection="1">
      <alignment vertical="top"/>
    </xf>
    <xf numFmtId="0" fontId="18" fillId="0" borderId="0" xfId="0" applyFont="1" applyFill="1" applyAlignment="1" applyProtection="1">
      <alignment horizontal="left" vertical="top"/>
    </xf>
    <xf numFmtId="0" fontId="2" fillId="0" borderId="0" xfId="0" applyFont="1" applyFill="1" applyAlignment="1" applyProtection="1">
      <alignment horizontal="center" vertical="top"/>
    </xf>
    <xf numFmtId="0" fontId="19" fillId="0" borderId="0" xfId="0" applyFont="1" applyFill="1" applyAlignment="1" applyProtection="1">
      <alignment horizontal="right" vertical="top"/>
    </xf>
    <xf numFmtId="0" fontId="6" fillId="0" borderId="0" xfId="0" applyFont="1" applyFill="1" applyAlignment="1" applyProtection="1">
      <alignment vertical="top"/>
    </xf>
    <xf numFmtId="0" fontId="0" fillId="0" borderId="0" xfId="0" applyFill="1" applyAlignment="1" applyProtection="1">
      <alignment vertical="top"/>
      <protection locked="0"/>
    </xf>
    <xf numFmtId="165" fontId="0" fillId="0" borderId="0" xfId="0" applyNumberFormat="1" applyFill="1" applyAlignment="1" applyProtection="1">
      <alignment vertical="top"/>
      <protection locked="0"/>
    </xf>
    <xf numFmtId="49" fontId="4" fillId="0" borderId="0" xfId="0" applyNumberFormat="1" applyFont="1" applyFill="1" applyAlignment="1" applyProtection="1">
      <alignment horizontal="left" vertical="top"/>
    </xf>
    <xf numFmtId="0" fontId="14" fillId="0" borderId="0" xfId="0" applyFont="1" applyFill="1" applyAlignment="1" applyProtection="1">
      <alignment vertical="top"/>
    </xf>
    <xf numFmtId="0" fontId="1" fillId="0" borderId="2" xfId="0" applyFont="1" applyFill="1" applyBorder="1" applyAlignment="1" applyProtection="1">
      <alignment vertical="top"/>
    </xf>
    <xf numFmtId="0" fontId="0" fillId="0" borderId="0" xfId="0" applyFill="1" applyAlignment="1" applyProtection="1">
      <alignment horizontal="center" vertical="top"/>
      <protection locked="0"/>
    </xf>
    <xf numFmtId="164" fontId="1" fillId="0" borderId="0" xfId="0" applyNumberFormat="1" applyFont="1" applyFill="1" applyAlignment="1" applyProtection="1">
      <alignment vertical="top"/>
    </xf>
    <xf numFmtId="165" fontId="0" fillId="0" borderId="0" xfId="0" applyNumberFormat="1" applyFill="1" applyAlignment="1" applyProtection="1">
      <alignment vertical="top"/>
    </xf>
    <xf numFmtId="165" fontId="7" fillId="0" borderId="0" xfId="0" applyNumberFormat="1" applyFont="1" applyFill="1" applyAlignment="1" applyProtection="1">
      <alignment vertical="top"/>
    </xf>
    <xf numFmtId="165" fontId="1" fillId="0" borderId="0" xfId="0" applyNumberFormat="1" applyFont="1" applyFill="1" applyAlignment="1" applyProtection="1">
      <alignment vertical="top"/>
    </xf>
    <xf numFmtId="164" fontId="1" fillId="0" borderId="0" xfId="0" applyNumberFormat="1" applyFont="1" applyFill="1" applyBorder="1" applyAlignment="1" applyProtection="1">
      <alignment vertical="top"/>
    </xf>
    <xf numFmtId="165" fontId="1" fillId="0" borderId="0" xfId="0" applyNumberFormat="1" applyFont="1" applyFill="1" applyAlignment="1" applyProtection="1">
      <alignment horizontal="right" vertical="top"/>
    </xf>
    <xf numFmtId="0" fontId="13" fillId="0" borderId="0" xfId="0" applyFont="1" applyFill="1" applyAlignment="1" applyProtection="1">
      <alignment vertical="top"/>
    </xf>
    <xf numFmtId="0" fontId="7" fillId="0" borderId="0" xfId="0" applyFont="1" applyFill="1" applyAlignment="1" applyProtection="1">
      <alignment vertical="top"/>
    </xf>
    <xf numFmtId="164" fontId="1" fillId="0" borderId="2" xfId="0" applyNumberFormat="1" applyFont="1" applyFill="1" applyBorder="1" applyAlignment="1" applyProtection="1">
      <alignment vertical="top"/>
    </xf>
    <xf numFmtId="0" fontId="0" fillId="0" borderId="0" xfId="0" applyFill="1" applyBorder="1" applyAlignment="1" applyProtection="1">
      <alignment vertical="top"/>
    </xf>
    <xf numFmtId="0" fontId="16" fillId="0" borderId="0" xfId="0" applyFont="1" applyAlignment="1" applyProtection="1">
      <alignment vertical="top"/>
    </xf>
    <xf numFmtId="4" fontId="1" fillId="0" borderId="0" xfId="0" applyNumberFormat="1" applyFont="1" applyFill="1" applyBorder="1" applyAlignment="1" applyProtection="1">
      <alignment vertical="top"/>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vertical="top" wrapText="1"/>
    </xf>
    <xf numFmtId="0" fontId="0" fillId="0" borderId="0" xfId="0" applyAlignment="1">
      <alignment vertical="top" wrapText="1"/>
    </xf>
    <xf numFmtId="0" fontId="4" fillId="0" borderId="0" xfId="0" applyFont="1"/>
    <xf numFmtId="0" fontId="1" fillId="0" borderId="0" xfId="0" applyFont="1" applyFill="1" applyAlignment="1" applyProtection="1">
      <alignment horizontal="left" vertical="top"/>
      <protection locked="0"/>
    </xf>
    <xf numFmtId="0" fontId="9" fillId="0" borderId="0" xfId="0" applyFont="1" applyProtection="1"/>
    <xf numFmtId="0" fontId="9" fillId="0" borderId="0" xfId="0" applyFont="1" applyFill="1" applyProtection="1"/>
    <xf numFmtId="0" fontId="1" fillId="2" borderId="0" xfId="0" applyFont="1" applyFill="1" applyAlignment="1" applyProtection="1">
      <alignment vertical="top"/>
      <protection locked="0"/>
    </xf>
    <xf numFmtId="0" fontId="0" fillId="0" borderId="0" xfId="0" applyAlignment="1">
      <alignment wrapText="1"/>
    </xf>
    <xf numFmtId="49" fontId="5" fillId="0" borderId="0" xfId="0" applyNumberFormat="1" applyFont="1" applyFill="1" applyProtection="1"/>
    <xf numFmtId="0" fontId="21" fillId="0" borderId="0" xfId="0" applyFont="1" applyFill="1" applyProtection="1"/>
    <xf numFmtId="49" fontId="1" fillId="0" borderId="0" xfId="0" applyNumberFormat="1" applyFont="1" applyAlignment="1" applyProtection="1">
      <alignment vertical="top"/>
    </xf>
    <xf numFmtId="0" fontId="21" fillId="0" borderId="0" xfId="0" applyFont="1" applyFill="1" applyAlignment="1" applyProtection="1">
      <alignment vertical="top"/>
    </xf>
    <xf numFmtId="0" fontId="21" fillId="0" borderId="0" xfId="0" applyFont="1" applyFill="1" applyAlignment="1" applyProtection="1"/>
    <xf numFmtId="0" fontId="5" fillId="0" borderId="0" xfId="0" applyFont="1" applyAlignment="1">
      <alignment vertical="top" wrapText="1"/>
    </xf>
    <xf numFmtId="0" fontId="1" fillId="0" borderId="0" xfId="0" applyNumberFormat="1" applyFont="1" applyAlignment="1">
      <alignment vertical="top" wrapText="1"/>
    </xf>
    <xf numFmtId="0" fontId="0" fillId="0" borderId="0" xfId="0" applyAlignment="1"/>
    <xf numFmtId="0" fontId="5" fillId="0" borderId="0" xfId="0" applyFont="1" applyFill="1" applyBorder="1" applyAlignment="1" applyProtection="1">
      <alignment vertical="top" wrapText="1"/>
    </xf>
    <xf numFmtId="0" fontId="1" fillId="0" borderId="0" xfId="0" applyFont="1" applyAlignment="1">
      <alignment vertical="top" wrapText="1"/>
    </xf>
    <xf numFmtId="49" fontId="1" fillId="0" borderId="0" xfId="0" applyNumberFormat="1" applyFont="1" applyFill="1" applyAlignment="1" applyProtection="1">
      <alignment vertical="top" wrapText="1"/>
    </xf>
    <xf numFmtId="0" fontId="21" fillId="0" borderId="0" xfId="0" applyFont="1" applyFill="1" applyAlignment="1" applyProtection="1">
      <alignment vertical="top" wrapText="1"/>
      <protection locked="0"/>
    </xf>
    <xf numFmtId="0" fontId="5" fillId="0" borderId="0" xfId="0" applyFont="1" applyFill="1" applyAlignment="1" applyProtection="1">
      <alignment wrapText="1"/>
    </xf>
    <xf numFmtId="0" fontId="5" fillId="0" borderId="0" xfId="0" applyFont="1" applyFill="1" applyAlignment="1" applyProtection="1">
      <alignment vertical="top" wrapText="1"/>
    </xf>
    <xf numFmtId="0" fontId="1" fillId="0" borderId="0" xfId="0" applyFont="1" applyFill="1" applyAlignment="1" applyProtection="1">
      <alignment vertical="top"/>
    </xf>
    <xf numFmtId="0" fontId="1" fillId="0" borderId="0" xfId="0" applyFont="1" applyFill="1" applyAlignment="1" applyProtection="1">
      <alignment horizontal="right" vertical="top"/>
    </xf>
    <xf numFmtId="0" fontId="1" fillId="0" borderId="0" xfId="0" applyFont="1" applyFill="1" applyAlignment="1" applyProtection="1">
      <alignment horizontal="left" vertical="top"/>
    </xf>
    <xf numFmtId="0" fontId="0" fillId="0" borderId="0" xfId="0" applyAlignment="1">
      <alignment wrapText="1"/>
    </xf>
    <xf numFmtId="0" fontId="1" fillId="0" borderId="0" xfId="0" applyFont="1" applyFill="1" applyAlignment="1" applyProtection="1">
      <alignment vertical="top"/>
    </xf>
    <xf numFmtId="0" fontId="0" fillId="0" borderId="0" xfId="0" applyAlignment="1">
      <alignment horizontal="justify" vertical="top" wrapText="1"/>
    </xf>
    <xf numFmtId="3" fontId="1" fillId="2" borderId="0" xfId="0" applyNumberFormat="1" applyFont="1" applyFill="1" applyAlignment="1" applyProtection="1">
      <alignment horizontal="right" vertical="top"/>
      <protection locked="0"/>
    </xf>
    <xf numFmtId="0" fontId="1" fillId="0" borderId="0" xfId="0" applyFont="1" applyFill="1" applyAlignment="1" applyProtection="1">
      <alignment horizontal="justify" vertical="top"/>
    </xf>
    <xf numFmtId="0" fontId="1" fillId="0" borderId="0" xfId="0" applyNumberFormat="1" applyFont="1" applyAlignment="1">
      <alignment horizontal="justify" vertical="top" wrapText="1"/>
    </xf>
    <xf numFmtId="0" fontId="0" fillId="0" borderId="0" xfId="0" applyAlignment="1">
      <alignment horizontal="justify" vertical="top" wrapText="1"/>
    </xf>
    <xf numFmtId="0" fontId="1" fillId="0" borderId="0" xfId="0" applyNumberFormat="1" applyFont="1" applyFill="1" applyAlignment="1" applyProtection="1">
      <alignment horizontal="justify" vertical="top"/>
    </xf>
    <xf numFmtId="0" fontId="1" fillId="0" borderId="0" xfId="0" applyFont="1" applyFill="1" applyAlignment="1" applyProtection="1">
      <alignment vertical="top"/>
    </xf>
    <xf numFmtId="0" fontId="1" fillId="0" borderId="0" xfId="0" applyFont="1" applyFill="1" applyAlignment="1" applyProtection="1">
      <alignment horizontal="justify" vertical="top" wrapText="1"/>
    </xf>
    <xf numFmtId="0" fontId="4" fillId="0" borderId="0" xfId="0" applyFont="1" applyFill="1" applyAlignment="1" applyProtection="1">
      <alignment horizontal="right" vertical="top"/>
      <protection locked="0"/>
    </xf>
    <xf numFmtId="0" fontId="1" fillId="0" borderId="4" xfId="0" applyFont="1" applyFill="1" applyBorder="1" applyAlignment="1" applyProtection="1">
      <alignment vertical="top"/>
    </xf>
    <xf numFmtId="0" fontId="2" fillId="3" borderId="0" xfId="0" applyFont="1" applyFill="1" applyAlignment="1" applyProtection="1">
      <alignment horizontal="center" vertical="top"/>
    </xf>
    <xf numFmtId="0" fontId="1" fillId="0" borderId="0" xfId="0" applyFont="1" applyFill="1" applyAlignment="1" applyProtection="1">
      <alignment vertical="top"/>
    </xf>
    <xf numFmtId="0" fontId="1" fillId="0" borderId="0" xfId="0" applyFont="1" applyFill="1" applyAlignment="1" applyProtection="1">
      <alignment vertical="top"/>
    </xf>
    <xf numFmtId="0" fontId="1" fillId="0" borderId="0" xfId="0" applyFont="1" applyFill="1" applyAlignment="1" applyProtection="1">
      <alignment vertical="top"/>
    </xf>
    <xf numFmtId="49" fontId="4" fillId="2" borderId="0" xfId="0" applyNumberFormat="1" applyFont="1" applyFill="1" applyAlignment="1" applyProtection="1">
      <alignment horizontal="left" vertical="top"/>
      <protection locked="0"/>
    </xf>
    <xf numFmtId="0" fontId="1" fillId="0" borderId="0" xfId="0" applyFont="1" applyFill="1" applyAlignment="1" applyProtection="1">
      <alignment horizontal="justify" vertical="top"/>
    </xf>
    <xf numFmtId="0" fontId="1" fillId="0" borderId="0" xfId="0" applyFont="1" applyFill="1" applyAlignment="1" applyProtection="1">
      <alignment horizontal="justify" vertical="top" wrapText="1"/>
    </xf>
    <xf numFmtId="0" fontId="5" fillId="0" borderId="0" xfId="0" applyFont="1" applyAlignment="1" applyProtection="1">
      <alignment horizontal="left" vertical="top" wrapText="1"/>
    </xf>
    <xf numFmtId="0" fontId="1" fillId="0" borderId="0" xfId="0" applyNumberFormat="1" applyFont="1" applyAlignment="1">
      <alignment horizontal="justify" vertical="top" wrapText="1"/>
    </xf>
    <xf numFmtId="0" fontId="0" fillId="0" borderId="0" xfId="0" applyAlignment="1">
      <alignment horizontal="justify" vertical="top" wrapText="1"/>
    </xf>
    <xf numFmtId="0" fontId="1" fillId="0" borderId="0" xfId="0" applyFont="1" applyAlignment="1">
      <alignment horizontal="left" vertical="top" wrapText="1"/>
    </xf>
    <xf numFmtId="49" fontId="1" fillId="0" borderId="0" xfId="0" applyNumberFormat="1" applyFont="1" applyFill="1" applyAlignment="1" applyProtection="1">
      <alignment horizontal="left" vertical="top" wrapText="1"/>
    </xf>
    <xf numFmtId="0" fontId="1" fillId="0" borderId="0" xfId="0" applyFont="1" applyAlignment="1">
      <alignment horizontal="justify" vertical="top" wrapText="1"/>
    </xf>
    <xf numFmtId="49" fontId="1" fillId="0" borderId="0" xfId="0" applyNumberFormat="1" applyFont="1" applyAlignment="1" applyProtection="1">
      <alignment horizontal="center" vertical="top"/>
    </xf>
    <xf numFmtId="0" fontId="1" fillId="0" borderId="0" xfId="0" applyFont="1" applyFill="1" applyAlignment="1" applyProtection="1">
      <alignment horizontal="left" vertical="top" wrapText="1"/>
    </xf>
    <xf numFmtId="0" fontId="0" fillId="0" borderId="0" xfId="0" applyAlignment="1">
      <alignment horizontal="justify"/>
    </xf>
    <xf numFmtId="49" fontId="5" fillId="0" borderId="0" xfId="0" applyNumberFormat="1" applyFont="1" applyFill="1" applyAlignment="1" applyProtection="1">
      <alignment horizontal="center"/>
    </xf>
    <xf numFmtId="0" fontId="1" fillId="0" borderId="0" xfId="0" applyFont="1" applyAlignment="1" applyProtection="1">
      <alignment horizontal="justify" vertical="top"/>
    </xf>
    <xf numFmtId="0" fontId="4" fillId="0" borderId="0" xfId="0" applyFont="1" applyAlignment="1" applyProtection="1">
      <alignment horizontal="justify" vertical="top"/>
    </xf>
    <xf numFmtId="0" fontId="0" fillId="0" borderId="0" xfId="0" applyAlignment="1">
      <alignment vertical="top"/>
    </xf>
    <xf numFmtId="0" fontId="1" fillId="2" borderId="0" xfId="0" applyFont="1" applyFill="1" applyAlignment="1" applyProtection="1">
      <alignment horizontal="right" vertical="top"/>
      <protection locked="0"/>
    </xf>
    <xf numFmtId="49" fontId="1" fillId="0" borderId="0" xfId="0" applyNumberFormat="1" applyFont="1" applyFill="1" applyAlignment="1" applyProtection="1">
      <alignment horizontal="center" vertical="top"/>
    </xf>
    <xf numFmtId="0" fontId="1" fillId="0" borderId="0" xfId="0" applyFont="1" applyFill="1" applyAlignment="1" applyProtection="1">
      <alignment horizontal="right" vertical="top"/>
    </xf>
    <xf numFmtId="0" fontId="5" fillId="0" borderId="0" xfId="0" applyFont="1" applyAlignment="1">
      <alignment horizontal="left" vertical="top" wrapText="1"/>
    </xf>
    <xf numFmtId="0" fontId="4" fillId="2" borderId="3" xfId="0" applyFont="1" applyFill="1" applyBorder="1" applyAlignment="1" applyProtection="1">
      <alignment horizontal="left" vertical="top"/>
      <protection locked="0"/>
    </xf>
    <xf numFmtId="0" fontId="1" fillId="0" borderId="0" xfId="0" applyFont="1" applyFill="1" applyAlignment="1" applyProtection="1">
      <alignment horizontal="left" wrapText="1"/>
    </xf>
    <xf numFmtId="0" fontId="4" fillId="2" borderId="2"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49" fontId="5" fillId="0" borderId="0" xfId="0" applyNumberFormat="1" applyFont="1" applyAlignment="1" applyProtection="1">
      <alignment horizontal="center" vertical="top"/>
    </xf>
    <xf numFmtId="0" fontId="14" fillId="0" borderId="0" xfId="0" applyFont="1" applyAlignment="1" applyProtection="1">
      <alignment horizontal="center" vertical="top"/>
    </xf>
    <xf numFmtId="0" fontId="3" fillId="3" borderId="0" xfId="0" applyFont="1" applyFill="1" applyAlignment="1" applyProtection="1">
      <alignment horizontal="left" vertical="top"/>
    </xf>
    <xf numFmtId="0" fontId="12" fillId="3" borderId="0" xfId="0" applyFont="1" applyFill="1" applyAlignment="1" applyProtection="1">
      <alignment horizontal="right" vertical="top"/>
    </xf>
    <xf numFmtId="0" fontId="4" fillId="0" borderId="0" xfId="0" applyFont="1" applyFill="1" applyAlignment="1" applyProtection="1">
      <alignment horizontal="left" vertical="top" wrapText="1"/>
    </xf>
    <xf numFmtId="0" fontId="0" fillId="0" borderId="0" xfId="0" applyAlignment="1">
      <alignment vertical="top" wrapText="1"/>
    </xf>
    <xf numFmtId="0" fontId="4" fillId="0" borderId="0" xfId="0" applyFont="1" applyAlignment="1">
      <alignment vertical="top" wrapText="1"/>
    </xf>
    <xf numFmtId="164" fontId="1" fillId="2" borderId="0" xfId="0" applyNumberFormat="1" applyFont="1" applyFill="1" applyAlignment="1" applyProtection="1">
      <alignment horizontal="center" vertical="top"/>
      <protection locked="0"/>
    </xf>
    <xf numFmtId="0" fontId="5" fillId="0" borderId="0" xfId="0" applyFont="1" applyFill="1" applyBorder="1" applyAlignment="1" applyProtection="1">
      <alignment horizontal="left" vertical="top" wrapText="1"/>
    </xf>
    <xf numFmtId="49" fontId="4" fillId="0" borderId="0" xfId="0" applyNumberFormat="1" applyFont="1" applyFill="1" applyAlignment="1" applyProtection="1">
      <alignment horizontal="justify" vertical="top"/>
    </xf>
    <xf numFmtId="0" fontId="1" fillId="0" borderId="0" xfId="0" applyNumberFormat="1" applyFont="1" applyFill="1" applyAlignment="1" applyProtection="1">
      <alignment horizontal="justify" vertical="top"/>
    </xf>
    <xf numFmtId="3" fontId="1" fillId="2" borderId="2" xfId="0" applyNumberFormat="1" applyFont="1" applyFill="1" applyBorder="1" applyAlignment="1" applyProtection="1">
      <alignment horizontal="right" vertical="top"/>
      <protection locked="0"/>
    </xf>
    <xf numFmtId="0" fontId="5" fillId="0" borderId="0" xfId="0" applyFont="1" applyAlignment="1" applyProtection="1">
      <alignment horizontal="justify" vertical="top"/>
    </xf>
    <xf numFmtId="0" fontId="4" fillId="0" borderId="0" xfId="0" applyFont="1" applyFill="1" applyAlignment="1" applyProtection="1">
      <alignment horizontal="justify" vertical="top"/>
    </xf>
    <xf numFmtId="14" fontId="1" fillId="2" borderId="0" xfId="0" applyNumberFormat="1" applyFont="1" applyFill="1" applyAlignment="1" applyProtection="1">
      <alignment horizontal="right" vertical="top"/>
      <protection locked="0"/>
    </xf>
    <xf numFmtId="4" fontId="10" fillId="0" borderId="2" xfId="0" applyNumberFormat="1" applyFont="1" applyFill="1" applyBorder="1" applyAlignment="1" applyProtection="1">
      <alignment horizontal="right" vertical="top"/>
    </xf>
    <xf numFmtId="4" fontId="1" fillId="2" borderId="2" xfId="0" applyNumberFormat="1" applyFont="1" applyFill="1" applyBorder="1" applyAlignment="1" applyProtection="1">
      <alignment horizontal="center" vertical="top"/>
      <protection locked="0"/>
    </xf>
    <xf numFmtId="0" fontId="1" fillId="2" borderId="0" xfId="0" applyFont="1" applyFill="1" applyAlignment="1" applyProtection="1">
      <alignment horizontal="left" vertical="top"/>
      <protection locked="0"/>
    </xf>
    <xf numFmtId="0" fontId="5" fillId="0" borderId="0" xfId="0" applyFont="1" applyFill="1" applyAlignment="1" applyProtection="1">
      <alignment horizontal="justify" vertical="top"/>
    </xf>
    <xf numFmtId="0" fontId="2" fillId="3" borderId="0" xfId="0" applyFont="1" applyFill="1" applyAlignment="1" applyProtection="1">
      <alignment horizontal="center" vertical="top"/>
    </xf>
    <xf numFmtId="0" fontId="0" fillId="0" borderId="0" xfId="0" applyAlignment="1">
      <alignment wrapText="1"/>
    </xf>
    <xf numFmtId="0" fontId="1" fillId="0" borderId="0" xfId="0" applyFont="1" applyFill="1" applyAlignment="1" applyProtection="1">
      <alignment horizontal="left" vertical="top"/>
    </xf>
    <xf numFmtId="165" fontId="7" fillId="0" borderId="0" xfId="0" applyNumberFormat="1" applyFont="1" applyFill="1" applyAlignment="1" applyProtection="1">
      <alignment horizontal="right" vertical="top"/>
    </xf>
    <xf numFmtId="164" fontId="1" fillId="2" borderId="0" xfId="0" applyNumberFormat="1" applyFont="1" applyFill="1" applyBorder="1" applyAlignment="1" applyProtection="1">
      <alignment horizontal="center" vertical="top"/>
      <protection locked="0"/>
    </xf>
    <xf numFmtId="164" fontId="10" fillId="0" borderId="2" xfId="0" applyNumberFormat="1" applyFont="1" applyFill="1" applyBorder="1" applyAlignment="1" applyProtection="1">
      <alignment horizontal="center" vertical="top"/>
    </xf>
    <xf numFmtId="0" fontId="7" fillId="0" borderId="0" xfId="0" applyFont="1" applyFill="1" applyAlignment="1" applyProtection="1">
      <alignment horizontal="right" vertical="top"/>
    </xf>
    <xf numFmtId="0" fontId="1" fillId="0" borderId="0" xfId="0" applyFont="1" applyFill="1" applyAlignment="1" applyProtection="1">
      <alignment vertical="top"/>
    </xf>
    <xf numFmtId="3" fontId="1" fillId="2" borderId="0" xfId="0" applyNumberFormat="1" applyFont="1" applyFill="1" applyBorder="1" applyAlignment="1" applyProtection="1">
      <alignment horizontal="right" vertical="top"/>
      <protection locked="0"/>
    </xf>
    <xf numFmtId="49" fontId="5" fillId="0" borderId="0" xfId="0" applyNumberFormat="1" applyFont="1" applyFill="1" applyAlignment="1" applyProtection="1">
      <alignment horizontal="left" vertical="top"/>
    </xf>
    <xf numFmtId="0" fontId="1" fillId="2" borderId="2" xfId="0" applyFont="1" applyFill="1" applyBorder="1" applyAlignment="1" applyProtection="1">
      <alignment horizontal="left" vertical="top"/>
      <protection locked="0"/>
    </xf>
    <xf numFmtId="4" fontId="1" fillId="2" borderId="2" xfId="0" applyNumberFormat="1" applyFont="1" applyFill="1" applyBorder="1" applyAlignment="1" applyProtection="1">
      <alignment horizontal="right" vertical="top"/>
      <protection locked="0"/>
    </xf>
    <xf numFmtId="0" fontId="1" fillId="0" borderId="0" xfId="0" applyFont="1" applyFill="1" applyAlignment="1" applyProtection="1">
      <alignment horizontal="center" vertical="top"/>
    </xf>
    <xf numFmtId="164" fontId="1" fillId="2" borderId="2" xfId="0" applyNumberFormat="1" applyFont="1" applyFill="1" applyBorder="1" applyAlignment="1" applyProtection="1">
      <alignment horizontal="center" vertical="top"/>
      <protection locked="0"/>
    </xf>
    <xf numFmtId="0" fontId="0" fillId="0" borderId="0" xfId="0" applyFill="1" applyAlignment="1" applyProtection="1">
      <alignment horizontal="left" vertical="top"/>
    </xf>
    <xf numFmtId="0" fontId="0" fillId="0" borderId="0" xfId="0" applyFill="1" applyAlignment="1" applyProtection="1">
      <alignment horizontal="right" vertical="top"/>
    </xf>
    <xf numFmtId="0" fontId="3" fillId="3" borderId="0" xfId="0" applyFont="1" applyFill="1" applyAlignment="1" applyProtection="1">
      <alignment horizontal="right"/>
    </xf>
    <xf numFmtId="0" fontId="5" fillId="0" borderId="0" xfId="0" applyFont="1" applyFill="1" applyBorder="1" applyAlignment="1" applyProtection="1">
      <alignment horizontal="center" vertical="top"/>
    </xf>
    <xf numFmtId="49" fontId="1" fillId="2" borderId="0" xfId="0" applyNumberFormat="1" applyFont="1" applyFill="1" applyAlignment="1" applyProtection="1">
      <alignment horizontal="left" vertical="top"/>
      <protection locked="0"/>
    </xf>
    <xf numFmtId="49" fontId="1" fillId="2" borderId="2" xfId="0" applyNumberFormat="1" applyFont="1" applyFill="1" applyBorder="1" applyAlignment="1" applyProtection="1">
      <alignment horizontal="left" vertical="top"/>
      <protection locked="0"/>
    </xf>
    <xf numFmtId="49" fontId="22" fillId="2" borderId="2" xfId="1" applyNumberFormat="1" applyFill="1" applyBorder="1" applyAlignment="1" applyProtection="1">
      <alignment horizontal="left" vertical="top"/>
      <protection locked="0"/>
    </xf>
    <xf numFmtId="0" fontId="1" fillId="0" borderId="2" xfId="0" applyFont="1" applyFill="1" applyBorder="1" applyAlignment="1" applyProtection="1">
      <alignment horizontal="center" vertical="top"/>
    </xf>
    <xf numFmtId="4" fontId="11" fillId="0" borderId="2" xfId="0" applyNumberFormat="1" applyFont="1" applyFill="1" applyBorder="1" applyAlignment="1" applyProtection="1">
      <alignment horizontal="right" vertical="top"/>
    </xf>
    <xf numFmtId="4" fontId="11" fillId="0" borderId="3" xfId="0" applyNumberFormat="1" applyFont="1" applyFill="1" applyBorder="1" applyAlignment="1" applyProtection="1">
      <alignment horizontal="right" vertical="top"/>
    </xf>
    <xf numFmtId="0" fontId="5" fillId="0" borderId="0" xfId="0" applyFont="1" applyFill="1" applyAlignment="1" applyProtection="1">
      <alignment horizontal="left" vertical="top"/>
    </xf>
    <xf numFmtId="0" fontId="4" fillId="0" borderId="0" xfId="0" applyFont="1" applyFill="1" applyAlignment="1" applyProtection="1">
      <alignment horizontal="justify" vertical="top" wrapText="1"/>
    </xf>
    <xf numFmtId="49" fontId="1" fillId="0" borderId="0" xfId="0" applyNumberFormat="1" applyFont="1" applyFill="1" applyAlignment="1" applyProtection="1">
      <alignment horizontal="left" vertical="top"/>
    </xf>
    <xf numFmtId="0" fontId="12" fillId="3" borderId="0" xfId="0" applyFont="1" applyFill="1" applyBorder="1" applyAlignment="1" applyProtection="1">
      <alignment horizontal="right" vertical="top"/>
    </xf>
    <xf numFmtId="1" fontId="4" fillId="2" borderId="3" xfId="0" applyNumberFormat="1" applyFont="1" applyFill="1" applyBorder="1" applyAlignment="1" applyProtection="1">
      <alignment horizontal="right" vertical="top"/>
      <protection locked="0"/>
    </xf>
    <xf numFmtId="0" fontId="4" fillId="2" borderId="0" xfId="0" applyFont="1" applyFill="1" applyAlignment="1" applyProtection="1">
      <alignment horizontal="left" vertical="top"/>
      <protection locked="0"/>
    </xf>
    <xf numFmtId="0" fontId="4" fillId="0" borderId="0" xfId="0" applyFont="1" applyAlignment="1">
      <alignment vertical="top"/>
    </xf>
    <xf numFmtId="14" fontId="4" fillId="2" borderId="0" xfId="0" applyNumberFormat="1" applyFont="1" applyFill="1" applyAlignment="1" applyProtection="1">
      <alignment horizontal="center" vertical="top"/>
      <protection locked="0"/>
    </xf>
    <xf numFmtId="0" fontId="4" fillId="2" borderId="0" xfId="0" applyFont="1" applyFill="1" applyAlignment="1" applyProtection="1">
      <alignment horizontal="center" vertical="top"/>
      <protection locked="0"/>
    </xf>
    <xf numFmtId="0" fontId="1" fillId="2" borderId="0" xfId="0" applyFont="1" applyFill="1" applyAlignment="1" applyProtection="1">
      <alignment horizontal="left" vertical="top" wrapText="1"/>
      <protection locked="0"/>
    </xf>
    <xf numFmtId="0" fontId="5" fillId="0" borderId="0" xfId="0" applyFont="1" applyFill="1" applyAlignment="1" applyProtection="1">
      <alignment horizontal="left" wrapText="1"/>
    </xf>
    <xf numFmtId="49" fontId="1" fillId="0" borderId="0" xfId="0" applyNumberFormat="1" applyFont="1" applyFill="1" applyAlignment="1" applyProtection="1">
      <alignment horizontal="left" wrapText="1"/>
    </xf>
    <xf numFmtId="4" fontId="5" fillId="2" borderId="0" xfId="0" applyNumberFormat="1" applyFont="1" applyFill="1" applyAlignment="1" applyProtection="1">
      <alignment horizontal="center" vertical="top" wrapText="1"/>
    </xf>
    <xf numFmtId="0" fontId="21" fillId="0" borderId="0" xfId="0" applyFont="1" applyFill="1" applyAlignment="1" applyProtection="1">
      <alignment horizontal="justify" vertical="top"/>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Drop" dropLines="5" dropStyle="combo" dx="16" fmlaRange="$AZ$2:$AZ$5" noThreeD="1" sel="1" val="0"/>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Z$81" lockText="1" noThreeD="1"/>
</file>

<file path=xl/ctrlProps/ctrlProp13.xml><?xml version="1.0" encoding="utf-8"?>
<formControlPr xmlns="http://schemas.microsoft.com/office/spreadsheetml/2009/9/main" objectType="CheckBox" fmlaLink="$AZ$82"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25</xdr:col>
      <xdr:colOff>85725</xdr:colOff>
      <xdr:row>259</xdr:row>
      <xdr:rowOff>0</xdr:rowOff>
    </xdr:from>
    <xdr:to>
      <xdr:col>49</xdr:col>
      <xdr:colOff>95250</xdr:colOff>
      <xdr:row>267</xdr:row>
      <xdr:rowOff>142875</xdr:rowOff>
    </xdr:to>
    <xdr:pic>
      <xdr:nvPicPr>
        <xdr:cNvPr id="2175" name="Picture 74">
          <a:extLst>
            <a:ext uri="{FF2B5EF4-FFF2-40B4-BE49-F238E27FC236}">
              <a16:creationId xmlns:a16="http://schemas.microsoft.com/office/drawing/2014/main" id="{00000000-0008-0000-0000-00007F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81350" y="38614350"/>
          <a:ext cx="3028950" cy="1362075"/>
        </a:xfrm>
        <a:prstGeom prst="rect">
          <a:avLst/>
        </a:prstGeom>
        <a:noFill/>
        <a:ln w="1">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142875</xdr:rowOff>
        </xdr:from>
        <xdr:to>
          <xdr:col>32</xdr:col>
          <xdr:colOff>152400</xdr:colOff>
          <xdr:row>21</xdr:row>
          <xdr:rowOff>38100</xdr:rowOff>
        </xdr:to>
        <xdr:sp macro="" textlink="">
          <xdr:nvSpPr>
            <xdr:cNvPr id="2054" name="Drop Dow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55</xdr:row>
          <xdr:rowOff>123825</xdr:rowOff>
        </xdr:from>
        <xdr:to>
          <xdr:col>39</xdr:col>
          <xdr:colOff>19050</xdr:colOff>
          <xdr:row>57</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56</xdr:row>
          <xdr:rowOff>123825</xdr:rowOff>
        </xdr:from>
        <xdr:to>
          <xdr:col>39</xdr:col>
          <xdr:colOff>19050</xdr:colOff>
          <xdr:row>58</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170</xdr:row>
          <xdr:rowOff>114300</xdr:rowOff>
        </xdr:from>
        <xdr:to>
          <xdr:col>2</xdr:col>
          <xdr:colOff>85725</xdr:colOff>
          <xdr:row>172</xdr:row>
          <xdr:rowOff>28575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172</xdr:row>
          <xdr:rowOff>114300</xdr:rowOff>
        </xdr:from>
        <xdr:to>
          <xdr:col>2</xdr:col>
          <xdr:colOff>85725</xdr:colOff>
          <xdr:row>174</xdr:row>
          <xdr:rowOff>28575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175</xdr:row>
          <xdr:rowOff>114300</xdr:rowOff>
        </xdr:from>
        <xdr:to>
          <xdr:col>2</xdr:col>
          <xdr:colOff>85725</xdr:colOff>
          <xdr:row>177</xdr:row>
          <xdr:rowOff>28575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97</xdr:row>
          <xdr:rowOff>114300</xdr:rowOff>
        </xdr:from>
        <xdr:to>
          <xdr:col>65</xdr:col>
          <xdr:colOff>85725</xdr:colOff>
          <xdr:row>99</xdr:row>
          <xdr:rowOff>28575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112</xdr:row>
          <xdr:rowOff>114300</xdr:rowOff>
        </xdr:from>
        <xdr:to>
          <xdr:col>65</xdr:col>
          <xdr:colOff>85725</xdr:colOff>
          <xdr:row>114</xdr:row>
          <xdr:rowOff>28575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152</xdr:row>
          <xdr:rowOff>114300</xdr:rowOff>
        </xdr:from>
        <xdr:to>
          <xdr:col>2</xdr:col>
          <xdr:colOff>85725</xdr:colOff>
          <xdr:row>154</xdr:row>
          <xdr:rowOff>28575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293</xdr:row>
          <xdr:rowOff>123825</xdr:rowOff>
        </xdr:from>
        <xdr:to>
          <xdr:col>2</xdr:col>
          <xdr:colOff>76200</xdr:colOff>
          <xdr:row>295</xdr:row>
          <xdr:rowOff>38100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294</xdr:row>
          <xdr:rowOff>123825</xdr:rowOff>
        </xdr:from>
        <xdr:to>
          <xdr:col>2</xdr:col>
          <xdr:colOff>76200</xdr:colOff>
          <xdr:row>296</xdr:row>
          <xdr:rowOff>38100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114300</xdr:rowOff>
        </xdr:from>
        <xdr:to>
          <xdr:col>2</xdr:col>
          <xdr:colOff>76200</xdr:colOff>
          <xdr:row>81</xdr:row>
          <xdr:rowOff>28575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xdr:row>
          <xdr:rowOff>114300</xdr:rowOff>
        </xdr:from>
        <xdr:to>
          <xdr:col>2</xdr:col>
          <xdr:colOff>76200</xdr:colOff>
          <xdr:row>82</xdr:row>
          <xdr:rowOff>28575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95</xdr:row>
          <xdr:rowOff>123825</xdr:rowOff>
        </xdr:from>
        <xdr:to>
          <xdr:col>28</xdr:col>
          <xdr:colOff>85725</xdr:colOff>
          <xdr:row>97</xdr:row>
          <xdr:rowOff>38100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121</xdr:row>
          <xdr:rowOff>123825</xdr:rowOff>
        </xdr:from>
        <xdr:to>
          <xdr:col>28</xdr:col>
          <xdr:colOff>85725</xdr:colOff>
          <xdr:row>123</xdr:row>
          <xdr:rowOff>38100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125</xdr:row>
          <xdr:rowOff>114300</xdr:rowOff>
        </xdr:from>
        <xdr:to>
          <xdr:col>28</xdr:col>
          <xdr:colOff>85725</xdr:colOff>
          <xdr:row>127</xdr:row>
          <xdr:rowOff>28575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117</xdr:row>
          <xdr:rowOff>114300</xdr:rowOff>
        </xdr:from>
        <xdr:to>
          <xdr:col>65</xdr:col>
          <xdr:colOff>85725</xdr:colOff>
          <xdr:row>119</xdr:row>
          <xdr:rowOff>28575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119</xdr:row>
          <xdr:rowOff>114300</xdr:rowOff>
        </xdr:from>
        <xdr:to>
          <xdr:col>65</xdr:col>
          <xdr:colOff>85725</xdr:colOff>
          <xdr:row>121</xdr:row>
          <xdr:rowOff>28575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108</xdr:row>
          <xdr:rowOff>123825</xdr:rowOff>
        </xdr:from>
        <xdr:to>
          <xdr:col>65</xdr:col>
          <xdr:colOff>85725</xdr:colOff>
          <xdr:row>110</xdr:row>
          <xdr:rowOff>38100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102</xdr:row>
          <xdr:rowOff>123825</xdr:rowOff>
        </xdr:from>
        <xdr:to>
          <xdr:col>65</xdr:col>
          <xdr:colOff>85725</xdr:colOff>
          <xdr:row>104</xdr:row>
          <xdr:rowOff>38100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98</xdr:row>
          <xdr:rowOff>114300</xdr:rowOff>
        </xdr:from>
        <xdr:to>
          <xdr:col>65</xdr:col>
          <xdr:colOff>85725</xdr:colOff>
          <xdr:row>100</xdr:row>
          <xdr:rowOff>28575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386</xdr:row>
          <xdr:rowOff>123825</xdr:rowOff>
        </xdr:from>
        <xdr:to>
          <xdr:col>2</xdr:col>
          <xdr:colOff>76200</xdr:colOff>
          <xdr:row>388</xdr:row>
          <xdr:rowOff>38100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385</xdr:row>
          <xdr:rowOff>123825</xdr:rowOff>
        </xdr:from>
        <xdr:to>
          <xdr:col>2</xdr:col>
          <xdr:colOff>76200</xdr:colOff>
          <xdr:row>387</xdr:row>
          <xdr:rowOff>38100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387</xdr:row>
          <xdr:rowOff>123825</xdr:rowOff>
        </xdr:from>
        <xdr:to>
          <xdr:col>2</xdr:col>
          <xdr:colOff>76200</xdr:colOff>
          <xdr:row>389</xdr:row>
          <xdr:rowOff>38100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388</xdr:row>
          <xdr:rowOff>123825</xdr:rowOff>
        </xdr:from>
        <xdr:to>
          <xdr:col>2</xdr:col>
          <xdr:colOff>76200</xdr:colOff>
          <xdr:row>390</xdr:row>
          <xdr:rowOff>38100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389</xdr:row>
          <xdr:rowOff>123825</xdr:rowOff>
        </xdr:from>
        <xdr:to>
          <xdr:col>2</xdr:col>
          <xdr:colOff>76200</xdr:colOff>
          <xdr:row>391</xdr:row>
          <xdr:rowOff>38100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386</xdr:row>
          <xdr:rowOff>0</xdr:rowOff>
        </xdr:from>
        <xdr:to>
          <xdr:col>28</xdr:col>
          <xdr:colOff>76200</xdr:colOff>
          <xdr:row>387</xdr:row>
          <xdr:rowOff>66675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386</xdr:row>
          <xdr:rowOff>123825</xdr:rowOff>
        </xdr:from>
        <xdr:to>
          <xdr:col>28</xdr:col>
          <xdr:colOff>76200</xdr:colOff>
          <xdr:row>388</xdr:row>
          <xdr:rowOff>38100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387</xdr:row>
          <xdr:rowOff>123825</xdr:rowOff>
        </xdr:from>
        <xdr:to>
          <xdr:col>28</xdr:col>
          <xdr:colOff>76200</xdr:colOff>
          <xdr:row>389</xdr:row>
          <xdr:rowOff>38100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388</xdr:row>
          <xdr:rowOff>123825</xdr:rowOff>
        </xdr:from>
        <xdr:to>
          <xdr:col>28</xdr:col>
          <xdr:colOff>76200</xdr:colOff>
          <xdr:row>390</xdr:row>
          <xdr:rowOff>38100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389</xdr:row>
          <xdr:rowOff>123825</xdr:rowOff>
        </xdr:from>
        <xdr:to>
          <xdr:col>28</xdr:col>
          <xdr:colOff>76200</xdr:colOff>
          <xdr:row>391</xdr:row>
          <xdr:rowOff>38100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91</xdr:row>
          <xdr:rowOff>133350</xdr:rowOff>
        </xdr:from>
        <xdr:to>
          <xdr:col>28</xdr:col>
          <xdr:colOff>85725</xdr:colOff>
          <xdr:row>93</xdr:row>
          <xdr:rowOff>47625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384</xdr:row>
          <xdr:rowOff>123825</xdr:rowOff>
        </xdr:from>
        <xdr:to>
          <xdr:col>2</xdr:col>
          <xdr:colOff>76200</xdr:colOff>
          <xdr:row>386</xdr:row>
          <xdr:rowOff>38100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2:BL391"/>
  <sheetViews>
    <sheetView showGridLines="0" tabSelected="1" view="pageLayout" zoomScaleNormal="100" workbookViewId="0">
      <selection activeCell="H7" sqref="H7:X7"/>
    </sheetView>
  </sheetViews>
  <sheetFormatPr baseColWidth="10" defaultRowHeight="12" customHeight="1"/>
  <cols>
    <col min="1" max="32" width="1.7109375" style="19" customWidth="1"/>
    <col min="33" max="33" width="2.42578125" style="19" customWidth="1"/>
    <col min="34" max="50" width="1.7109375" style="19" customWidth="1"/>
    <col min="51" max="51" width="0" style="19" hidden="1" customWidth="1"/>
    <col min="52" max="52" width="37.140625" style="19" hidden="1" customWidth="1"/>
    <col min="53" max="64" width="6.7109375" style="19" hidden="1" customWidth="1"/>
    <col min="65" max="65" width="0" style="19" hidden="1" customWidth="1"/>
    <col min="66" max="16384" width="11.42578125" style="19"/>
  </cols>
  <sheetData>
    <row r="2" spans="1:52" ht="12" customHeight="1">
      <c r="D2" s="159"/>
      <c r="E2" s="159"/>
      <c r="F2" s="159"/>
      <c r="G2" s="159"/>
      <c r="H2" s="159"/>
      <c r="I2" s="159"/>
      <c r="J2" s="159"/>
      <c r="K2" s="159"/>
      <c r="L2" s="159"/>
      <c r="M2" s="159"/>
      <c r="N2" s="159"/>
      <c r="O2" s="159"/>
      <c r="P2" s="159"/>
      <c r="Q2" s="159"/>
      <c r="R2" s="159"/>
      <c r="S2" s="159"/>
      <c r="T2" s="159"/>
      <c r="U2" s="159"/>
      <c r="V2" s="159"/>
      <c r="W2" s="159"/>
      <c r="X2" s="159"/>
      <c r="Y2" s="159"/>
      <c r="Z2" s="159"/>
      <c r="AA2" s="159"/>
      <c r="AD2" s="160"/>
      <c r="AE2" s="160"/>
      <c r="AF2" s="160"/>
      <c r="AG2" s="160"/>
      <c r="AH2" s="160"/>
      <c r="AI2" s="160"/>
      <c r="AJ2" s="160"/>
      <c r="AK2" s="160"/>
      <c r="AL2" s="160"/>
      <c r="AM2" s="160"/>
      <c r="AN2" s="160"/>
      <c r="AO2" s="160"/>
      <c r="AP2" s="160"/>
      <c r="AQ2" s="160"/>
      <c r="AR2" s="160"/>
      <c r="AS2" s="160"/>
      <c r="AT2" s="160"/>
      <c r="AU2" s="160"/>
      <c r="AV2" s="160"/>
      <c r="AW2" s="160"/>
      <c r="AX2" s="160"/>
      <c r="AZ2" s="20" t="s">
        <v>21</v>
      </c>
    </row>
    <row r="3" spans="1:52" ht="12" customHeight="1">
      <c r="D3" s="159"/>
      <c r="E3" s="159"/>
      <c r="F3" s="159"/>
      <c r="G3" s="159"/>
      <c r="H3" s="159"/>
      <c r="I3" s="159"/>
      <c r="J3" s="159"/>
      <c r="K3" s="159"/>
      <c r="L3" s="159"/>
      <c r="M3" s="159"/>
      <c r="N3" s="159"/>
      <c r="O3" s="159"/>
      <c r="P3" s="159"/>
      <c r="Q3" s="159"/>
      <c r="R3" s="159"/>
      <c r="S3" s="159"/>
      <c r="T3" s="159"/>
      <c r="U3" s="159"/>
      <c r="V3" s="159"/>
      <c r="W3" s="159"/>
      <c r="X3" s="159"/>
      <c r="Y3" s="159"/>
      <c r="Z3" s="159"/>
      <c r="AA3" s="159"/>
      <c r="AD3" s="160"/>
      <c r="AE3" s="160"/>
      <c r="AF3" s="160"/>
      <c r="AG3" s="160"/>
      <c r="AH3" s="160"/>
      <c r="AI3" s="160"/>
      <c r="AJ3" s="160"/>
      <c r="AK3" s="160"/>
      <c r="AL3" s="160"/>
      <c r="AM3" s="160"/>
      <c r="AN3" s="160"/>
      <c r="AO3" s="160"/>
      <c r="AP3" s="160"/>
      <c r="AQ3" s="160"/>
      <c r="AR3" s="160"/>
      <c r="AS3" s="160"/>
      <c r="AT3" s="160"/>
      <c r="AU3" s="160"/>
      <c r="AV3" s="160"/>
      <c r="AW3" s="160"/>
      <c r="AX3" s="160"/>
      <c r="AZ3" s="65" t="s">
        <v>246</v>
      </c>
    </row>
    <row r="4" spans="1:52" ht="15" customHeight="1">
      <c r="AZ4" s="66" t="s">
        <v>300</v>
      </c>
    </row>
    <row r="5" spans="1:52" ht="12" customHeight="1">
      <c r="A5" s="128"/>
      <c r="B5" s="128"/>
      <c r="C5" s="128"/>
      <c r="D5" s="145" t="s">
        <v>128</v>
      </c>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61"/>
      <c r="AU5" s="161"/>
      <c r="AV5" s="161"/>
      <c r="AW5" s="161"/>
      <c r="AX5" s="161"/>
      <c r="AZ5" s="66" t="s">
        <v>247</v>
      </c>
    </row>
    <row r="6" spans="1:52" ht="12" customHeight="1">
      <c r="A6" s="94" t="s">
        <v>281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row>
    <row r="7" spans="1:52" ht="12" customHeight="1">
      <c r="A7" s="14" t="s">
        <v>86</v>
      </c>
      <c r="B7" s="14"/>
      <c r="C7" s="14"/>
      <c r="D7" s="14"/>
      <c r="E7" s="14"/>
      <c r="F7" s="14"/>
      <c r="G7" s="14"/>
      <c r="H7" s="163"/>
      <c r="I7" s="163"/>
      <c r="J7" s="163"/>
      <c r="K7" s="163"/>
      <c r="L7" s="163"/>
      <c r="M7" s="163"/>
      <c r="N7" s="163"/>
      <c r="O7" s="163"/>
      <c r="P7" s="163"/>
      <c r="Q7" s="163"/>
      <c r="R7" s="163"/>
      <c r="S7" s="163"/>
      <c r="T7" s="163"/>
      <c r="U7" s="163"/>
      <c r="V7" s="163"/>
      <c r="W7" s="163"/>
      <c r="X7" s="163"/>
      <c r="Y7" s="14"/>
      <c r="Z7" s="14" t="s">
        <v>226</v>
      </c>
      <c r="AB7" s="14"/>
      <c r="AC7" s="14"/>
      <c r="AD7" s="21"/>
      <c r="AE7" s="14"/>
      <c r="AF7" s="16"/>
      <c r="AG7" s="16"/>
      <c r="AH7" s="163"/>
      <c r="AI7" s="163"/>
      <c r="AJ7" s="163"/>
      <c r="AK7" s="163"/>
      <c r="AL7" s="163"/>
      <c r="AM7" s="163"/>
      <c r="AN7" s="163"/>
      <c r="AO7" s="163"/>
      <c r="AP7" s="163"/>
      <c r="AQ7" s="163"/>
      <c r="AR7" s="163"/>
      <c r="AS7" s="163"/>
      <c r="AT7" s="163"/>
      <c r="AU7" s="163"/>
      <c r="AV7" s="163"/>
      <c r="AW7" s="163"/>
      <c r="AX7" s="163"/>
    </row>
    <row r="8" spans="1:52" ht="2.1" customHeight="1">
      <c r="A8" s="14"/>
      <c r="B8" s="14"/>
      <c r="C8" s="14"/>
      <c r="D8" s="14"/>
      <c r="E8" s="14"/>
      <c r="F8" s="14"/>
      <c r="G8" s="14"/>
      <c r="H8" s="14"/>
      <c r="I8" s="14"/>
      <c r="J8" s="22"/>
      <c r="K8" s="22"/>
      <c r="L8" s="22"/>
      <c r="M8" s="22"/>
      <c r="N8" s="22"/>
      <c r="O8" s="22"/>
      <c r="P8" s="22"/>
      <c r="Q8" s="22"/>
      <c r="R8" s="22"/>
      <c r="S8" s="22"/>
      <c r="T8" s="22"/>
      <c r="U8" s="22"/>
      <c r="V8" s="22"/>
      <c r="W8" s="22"/>
      <c r="X8" s="22"/>
      <c r="Y8" s="14"/>
      <c r="Z8" s="14"/>
      <c r="AA8" s="14"/>
      <c r="AB8" s="14"/>
      <c r="AC8" s="14"/>
      <c r="AD8" s="14"/>
      <c r="AE8" s="14"/>
      <c r="AF8" s="22"/>
      <c r="AG8" s="22"/>
      <c r="AH8" s="22"/>
      <c r="AI8" s="22"/>
      <c r="AJ8" s="22"/>
      <c r="AK8" s="22"/>
      <c r="AL8" s="22"/>
      <c r="AM8" s="22"/>
      <c r="AN8" s="22"/>
      <c r="AO8" s="22"/>
      <c r="AP8" s="22"/>
      <c r="AQ8" s="22"/>
      <c r="AR8" s="22"/>
      <c r="AS8" s="22"/>
      <c r="AT8" s="22"/>
      <c r="AU8" s="22"/>
      <c r="AV8" s="22"/>
      <c r="AW8" s="22"/>
      <c r="AX8" s="22"/>
    </row>
    <row r="9" spans="1:52" ht="12" customHeight="1">
      <c r="A9" s="14" t="s">
        <v>57</v>
      </c>
      <c r="B9" s="14"/>
      <c r="C9" s="14"/>
      <c r="D9" s="14"/>
      <c r="E9" s="14"/>
      <c r="F9" s="14"/>
      <c r="G9" s="14"/>
      <c r="H9" s="163"/>
      <c r="I9" s="163"/>
      <c r="J9" s="163"/>
      <c r="K9" s="163"/>
      <c r="L9" s="163"/>
      <c r="M9" s="163"/>
      <c r="N9" s="163"/>
      <c r="O9" s="163"/>
      <c r="P9" s="163"/>
      <c r="Q9" s="163"/>
      <c r="R9" s="163"/>
      <c r="S9" s="163"/>
      <c r="T9" s="163"/>
      <c r="U9" s="163"/>
      <c r="V9" s="163"/>
      <c r="W9" s="163"/>
      <c r="X9" s="163"/>
      <c r="Y9" s="14"/>
      <c r="Z9" s="83" t="s">
        <v>277</v>
      </c>
      <c r="AB9" s="14"/>
      <c r="AC9" s="14"/>
      <c r="AD9" s="21"/>
      <c r="AE9" s="14"/>
      <c r="AF9" s="16"/>
      <c r="AG9" s="16"/>
      <c r="AH9" s="163"/>
      <c r="AI9" s="163"/>
      <c r="AJ9" s="163"/>
      <c r="AK9" s="163"/>
      <c r="AL9" s="163"/>
      <c r="AM9" s="163"/>
      <c r="AN9" s="163"/>
      <c r="AO9" s="163"/>
      <c r="AP9" s="163"/>
      <c r="AQ9" s="163"/>
      <c r="AR9" s="163"/>
      <c r="AS9" s="163"/>
      <c r="AT9" s="163"/>
      <c r="AU9" s="163"/>
      <c r="AV9" s="163"/>
      <c r="AW9" s="163"/>
      <c r="AX9" s="163"/>
    </row>
    <row r="10" spans="1:52" ht="2.1" customHeight="1">
      <c r="A10" s="14"/>
      <c r="B10" s="14"/>
      <c r="C10" s="14"/>
      <c r="D10" s="14"/>
      <c r="E10" s="14"/>
      <c r="F10" s="14"/>
      <c r="G10" s="14"/>
      <c r="H10" s="14"/>
      <c r="I10" s="14"/>
      <c r="J10" s="22"/>
      <c r="K10" s="22"/>
      <c r="L10" s="22"/>
      <c r="M10" s="22"/>
      <c r="N10" s="22"/>
      <c r="O10" s="22"/>
      <c r="P10" s="22"/>
      <c r="Q10" s="22"/>
      <c r="R10" s="22"/>
      <c r="S10" s="22"/>
      <c r="T10" s="22"/>
      <c r="U10" s="22"/>
      <c r="V10" s="22"/>
      <c r="W10" s="22"/>
      <c r="X10" s="22"/>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row>
    <row r="11" spans="1:52" ht="12" customHeight="1">
      <c r="A11" s="14" t="s">
        <v>87</v>
      </c>
      <c r="B11" s="14"/>
      <c r="C11" s="14"/>
      <c r="D11" s="14"/>
      <c r="E11" s="14"/>
      <c r="F11" s="14"/>
      <c r="G11" s="14"/>
      <c r="H11" s="163"/>
      <c r="I11" s="163"/>
      <c r="J11" s="163"/>
      <c r="K11" s="163"/>
      <c r="L11" s="163"/>
      <c r="M11" s="163"/>
      <c r="N11" s="163"/>
      <c r="O11" s="163"/>
      <c r="P11" s="163"/>
      <c r="Q11" s="163"/>
      <c r="R11" s="163"/>
      <c r="S11" s="163"/>
      <c r="T11" s="163"/>
      <c r="U11" s="163"/>
      <c r="V11" s="163"/>
      <c r="W11" s="163"/>
      <c r="X11" s="163"/>
      <c r="Y11" s="14"/>
      <c r="Z11" s="14" t="s">
        <v>249</v>
      </c>
      <c r="AA11" s="14"/>
      <c r="AB11" s="14"/>
      <c r="AC11" s="14"/>
      <c r="AD11" s="14"/>
      <c r="AE11" s="14"/>
      <c r="AF11" s="14"/>
      <c r="AG11" s="14"/>
      <c r="AH11" s="67"/>
      <c r="AI11" s="14" t="s">
        <v>250</v>
      </c>
      <c r="AJ11" s="1"/>
      <c r="AK11" s="1"/>
      <c r="AL11" s="14"/>
      <c r="AM11" s="67"/>
      <c r="AN11" s="14" t="s">
        <v>251</v>
      </c>
      <c r="AO11" s="1"/>
      <c r="AP11" s="1"/>
      <c r="AQ11" s="1"/>
      <c r="AR11" s="1"/>
      <c r="AS11" s="1"/>
      <c r="AT11" s="1"/>
      <c r="AU11" s="14"/>
      <c r="AV11" s="14"/>
      <c r="AW11" s="14"/>
      <c r="AX11" s="14"/>
    </row>
    <row r="12" spans="1:52" ht="2.1" customHeight="1">
      <c r="A12" s="14"/>
      <c r="B12" s="14"/>
      <c r="C12" s="14"/>
      <c r="D12" s="14"/>
      <c r="E12" s="14"/>
      <c r="F12" s="14"/>
      <c r="G12" s="14"/>
      <c r="H12" s="14"/>
      <c r="I12" s="14"/>
      <c r="J12" s="22"/>
      <c r="K12" s="22"/>
      <c r="L12" s="22"/>
      <c r="M12" s="22"/>
      <c r="N12" s="22"/>
      <c r="O12" s="22"/>
      <c r="P12" s="22"/>
      <c r="Q12" s="22"/>
      <c r="R12" s="22"/>
      <c r="S12" s="22"/>
      <c r="T12" s="22"/>
      <c r="U12" s="22"/>
      <c r="V12" s="22"/>
      <c r="W12" s="22"/>
      <c r="X12" s="22"/>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2" ht="12" customHeight="1">
      <c r="A13" s="14"/>
      <c r="B13" s="14"/>
      <c r="C13" s="14"/>
      <c r="D13" s="14"/>
      <c r="E13" s="14"/>
      <c r="F13" s="14"/>
      <c r="G13" s="14"/>
      <c r="H13" s="163"/>
      <c r="I13" s="163"/>
      <c r="J13" s="163"/>
      <c r="K13" s="163"/>
      <c r="L13" s="163"/>
      <c r="M13" s="163"/>
      <c r="N13" s="163"/>
      <c r="O13" s="163"/>
      <c r="P13" s="163"/>
      <c r="Q13" s="163"/>
      <c r="R13" s="163"/>
      <c r="S13" s="163"/>
      <c r="T13" s="163"/>
      <c r="U13" s="163"/>
      <c r="V13" s="163"/>
      <c r="W13" s="163"/>
      <c r="X13" s="163"/>
      <c r="Y13" s="14"/>
      <c r="Z13" s="14" t="s">
        <v>36</v>
      </c>
      <c r="AA13" s="14"/>
      <c r="AB13" s="14"/>
      <c r="AC13" s="14"/>
      <c r="AD13" s="14"/>
      <c r="AE13" s="14"/>
      <c r="AF13" s="14"/>
      <c r="AG13" s="14"/>
      <c r="AH13" s="67"/>
      <c r="AI13" s="14" t="s">
        <v>252</v>
      </c>
      <c r="AJ13" s="14"/>
      <c r="AK13" s="14"/>
      <c r="AL13" s="14"/>
      <c r="AM13" s="14"/>
      <c r="AN13" s="1"/>
      <c r="AO13" s="1"/>
      <c r="AP13" s="67"/>
      <c r="AQ13" s="14" t="s">
        <v>253</v>
      </c>
      <c r="AR13" s="14"/>
      <c r="AS13" s="14"/>
      <c r="AT13" s="14"/>
      <c r="AU13" s="14"/>
      <c r="AV13" s="14"/>
      <c r="AW13" s="14"/>
      <c r="AX13" s="14"/>
    </row>
    <row r="14" spans="1:52" ht="2.1" customHeight="1">
      <c r="A14" s="14"/>
      <c r="B14" s="14"/>
      <c r="C14" s="14"/>
      <c r="D14" s="14"/>
      <c r="E14" s="14"/>
      <c r="F14" s="14"/>
      <c r="G14" s="14"/>
      <c r="H14" s="14"/>
      <c r="I14" s="14"/>
      <c r="J14" s="22"/>
      <c r="K14" s="22"/>
      <c r="L14" s="22"/>
      <c r="M14" s="22"/>
      <c r="N14" s="22"/>
      <c r="O14" s="22"/>
      <c r="P14" s="22"/>
      <c r="Q14" s="22"/>
      <c r="R14" s="22"/>
      <c r="S14" s="22"/>
      <c r="T14" s="22"/>
      <c r="U14" s="22"/>
      <c r="V14" s="22"/>
      <c r="W14" s="22"/>
      <c r="X14" s="22"/>
      <c r="Y14" s="14"/>
      <c r="Z14" s="1"/>
      <c r="AA14" s="1"/>
      <c r="AB14" s="1"/>
      <c r="AC14" s="1"/>
      <c r="AD14" s="1"/>
      <c r="AE14" s="1"/>
      <c r="AF14" s="1"/>
      <c r="AG14" s="1"/>
      <c r="AH14" s="1"/>
      <c r="AI14" s="1"/>
      <c r="AJ14" s="1"/>
      <c r="AK14" s="1"/>
      <c r="AL14" s="1"/>
      <c r="AM14" s="1"/>
      <c r="AN14" s="1"/>
      <c r="AO14" s="1"/>
      <c r="AP14" s="1"/>
      <c r="AQ14" s="1"/>
      <c r="AR14" s="1"/>
      <c r="AS14" s="1"/>
      <c r="AT14" s="1"/>
      <c r="AU14" s="1"/>
      <c r="AV14" s="1"/>
      <c r="AW14" s="1"/>
      <c r="AX14" s="1"/>
    </row>
    <row r="15" spans="1:52" ht="12" customHeight="1">
      <c r="A15" s="14" t="s">
        <v>224</v>
      </c>
      <c r="B15" s="14"/>
      <c r="C15" s="14"/>
      <c r="D15" s="14"/>
      <c r="E15" s="14"/>
      <c r="F15" s="14"/>
      <c r="G15" s="14"/>
      <c r="H15" s="163"/>
      <c r="I15" s="163"/>
      <c r="J15" s="163"/>
      <c r="K15" s="163"/>
      <c r="L15" s="163"/>
      <c r="M15" s="163"/>
      <c r="N15" s="163"/>
      <c r="O15" s="163"/>
      <c r="P15" s="163"/>
      <c r="Q15" s="163"/>
      <c r="R15" s="163"/>
      <c r="S15" s="163"/>
      <c r="T15" s="163"/>
      <c r="U15" s="163"/>
      <c r="V15" s="163"/>
      <c r="W15" s="163"/>
      <c r="X15" s="163"/>
      <c r="Y15" s="14"/>
      <c r="Z15" s="1"/>
      <c r="AA15" s="1"/>
      <c r="AB15" s="1"/>
      <c r="AC15" s="1"/>
      <c r="AD15" s="1"/>
      <c r="AE15" s="1"/>
      <c r="AF15" s="1"/>
      <c r="AG15" s="1"/>
      <c r="AH15" s="67"/>
      <c r="AI15" s="14" t="s">
        <v>254</v>
      </c>
      <c r="AJ15" s="14"/>
      <c r="AK15" s="14"/>
      <c r="AL15" s="14"/>
      <c r="AM15" s="14"/>
      <c r="AN15" s="1"/>
      <c r="AO15" s="1"/>
      <c r="AP15" s="67"/>
      <c r="AQ15" s="101" t="s">
        <v>302</v>
      </c>
      <c r="AR15" s="1"/>
      <c r="AS15" s="1"/>
      <c r="AT15" s="1"/>
      <c r="AU15" s="1"/>
      <c r="AV15" s="1"/>
      <c r="AW15" s="1"/>
      <c r="AX15" s="1"/>
    </row>
    <row r="16" spans="1:52" ht="2.1" customHeight="1">
      <c r="A16" s="14"/>
      <c r="B16" s="14"/>
      <c r="C16" s="14"/>
      <c r="D16" s="14"/>
      <c r="E16" s="14"/>
      <c r="F16" s="14"/>
      <c r="G16" s="14"/>
      <c r="H16" s="14"/>
      <c r="I16" s="14"/>
      <c r="J16" s="22"/>
      <c r="K16" s="22"/>
      <c r="L16" s="22"/>
      <c r="M16" s="22"/>
      <c r="N16" s="22"/>
      <c r="O16" s="22"/>
      <c r="P16" s="22"/>
      <c r="Q16" s="22"/>
      <c r="R16" s="22"/>
      <c r="S16" s="22"/>
      <c r="T16" s="22"/>
      <c r="U16" s="22"/>
      <c r="V16" s="22"/>
      <c r="W16" s="22"/>
      <c r="X16" s="22"/>
      <c r="Y16" s="14"/>
      <c r="Z16" s="1"/>
      <c r="AA16" s="1"/>
      <c r="AB16" s="1"/>
      <c r="AC16" s="1"/>
      <c r="AD16" s="1"/>
      <c r="AE16" s="1"/>
      <c r="AF16" s="1"/>
      <c r="AG16" s="1"/>
      <c r="AH16" s="1"/>
      <c r="AI16" s="1"/>
      <c r="AJ16" s="1"/>
      <c r="AK16" s="1"/>
      <c r="AL16" s="1"/>
      <c r="AM16" s="1"/>
      <c r="AN16" s="1"/>
      <c r="AO16" s="1"/>
      <c r="AP16" s="1"/>
      <c r="AQ16" s="1"/>
      <c r="AR16" s="1"/>
      <c r="AS16" s="1"/>
      <c r="AT16" s="1"/>
      <c r="AU16" s="1"/>
      <c r="AV16" s="1"/>
      <c r="AW16" s="1"/>
      <c r="AX16" s="1"/>
    </row>
    <row r="17" spans="1:50" ht="12" customHeight="1">
      <c r="A17" s="14" t="s">
        <v>225</v>
      </c>
      <c r="B17" s="14"/>
      <c r="C17" s="14"/>
      <c r="D17" s="14"/>
      <c r="E17" s="14"/>
      <c r="F17" s="14"/>
      <c r="G17" s="14"/>
      <c r="H17" s="163"/>
      <c r="I17" s="163"/>
      <c r="J17" s="163"/>
      <c r="K17" s="163"/>
      <c r="L17" s="163"/>
      <c r="M17" s="163"/>
      <c r="N17" s="163"/>
      <c r="O17" s="163"/>
      <c r="P17" s="163"/>
      <c r="Q17" s="163"/>
      <c r="R17" s="163"/>
      <c r="S17" s="163"/>
      <c r="T17" s="163"/>
      <c r="U17" s="163"/>
      <c r="V17" s="163"/>
      <c r="W17" s="163"/>
      <c r="X17" s="163"/>
      <c r="Y17" s="14"/>
      <c r="Z17" s="14"/>
      <c r="AA17" s="14"/>
      <c r="AB17" s="14"/>
      <c r="AC17" s="14"/>
      <c r="AD17" s="14"/>
      <c r="AE17" s="14"/>
      <c r="AF17" s="14"/>
      <c r="AG17" s="14"/>
      <c r="AH17" s="67"/>
      <c r="AI17" s="14" t="s">
        <v>255</v>
      </c>
      <c r="AJ17" s="14"/>
      <c r="AK17" s="14"/>
      <c r="AL17" s="14"/>
      <c r="AM17" s="14"/>
      <c r="AN17" s="14"/>
      <c r="AO17" s="14"/>
      <c r="AP17" s="67"/>
      <c r="AQ17" s="101" t="s">
        <v>301</v>
      </c>
      <c r="AR17" s="14"/>
      <c r="AS17" s="14"/>
      <c r="AT17" s="14"/>
      <c r="AU17" s="14"/>
      <c r="AV17" s="14"/>
      <c r="AW17" s="14"/>
      <c r="AX17" s="14"/>
    </row>
    <row r="18" spans="1:50" ht="2.1" customHeight="1">
      <c r="A18" s="14"/>
      <c r="B18" s="14"/>
      <c r="C18" s="14"/>
      <c r="D18" s="14"/>
      <c r="E18" s="14"/>
      <c r="F18" s="14"/>
      <c r="G18" s="14"/>
      <c r="H18" s="14"/>
      <c r="I18" s="14"/>
      <c r="J18" s="22"/>
      <c r="K18" s="22"/>
      <c r="L18" s="22"/>
      <c r="M18" s="22"/>
      <c r="N18" s="22"/>
      <c r="O18" s="22"/>
      <c r="P18" s="22"/>
      <c r="Q18" s="22"/>
      <c r="R18" s="22"/>
      <c r="S18" s="22"/>
      <c r="T18" s="22"/>
      <c r="U18" s="22"/>
      <c r="V18" s="22"/>
      <c r="W18" s="22"/>
      <c r="X18" s="22"/>
      <c r="Y18" s="14"/>
    </row>
    <row r="19" spans="1:50" ht="12" customHeight="1">
      <c r="A19" s="14"/>
      <c r="B19" s="14"/>
      <c r="C19" s="14"/>
      <c r="D19" s="14"/>
      <c r="E19" s="14"/>
      <c r="F19" s="14"/>
      <c r="G19" s="14"/>
      <c r="H19" s="14"/>
      <c r="I19" s="14"/>
      <c r="J19" s="14"/>
      <c r="K19" s="14"/>
      <c r="L19" s="14"/>
      <c r="M19" s="14"/>
      <c r="N19" s="14"/>
      <c r="O19" s="14"/>
      <c r="P19" s="14"/>
      <c r="Q19" s="14"/>
      <c r="R19" s="14"/>
      <c r="S19" s="14"/>
      <c r="T19" s="14"/>
      <c r="U19" s="14"/>
      <c r="V19" s="14"/>
      <c r="W19" s="14"/>
      <c r="X19" s="14"/>
      <c r="Y19" s="14"/>
    </row>
    <row r="20" spans="1:50" ht="12" customHeight="1">
      <c r="A20" s="14" t="s">
        <v>52</v>
      </c>
      <c r="B20" s="14"/>
      <c r="C20" s="14"/>
      <c r="D20" s="14"/>
      <c r="E20" s="14"/>
      <c r="F20" s="14"/>
      <c r="G20" s="14"/>
      <c r="H20" s="22" t="s">
        <v>248</v>
      </c>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row>
    <row r="21" spans="1:50" ht="12" customHeight="1">
      <c r="A21" s="14" t="s">
        <v>88</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row>
    <row r="22" spans="1:50" ht="5.0999999999999996"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row>
    <row r="23" spans="1:50" ht="12" customHeight="1">
      <c r="A23" s="23" t="s">
        <v>30</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row>
    <row r="24" spans="1:50" ht="12" customHeight="1">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row>
    <row r="25" spans="1:50" ht="12" customHeight="1">
      <c r="A25" s="14" t="s">
        <v>85</v>
      </c>
      <c r="B25" s="14"/>
      <c r="C25" s="14"/>
      <c r="D25" s="14"/>
      <c r="E25" s="14"/>
      <c r="F25" s="14"/>
      <c r="G25" s="14"/>
      <c r="H25" s="164"/>
      <c r="I25" s="164"/>
      <c r="J25" s="164"/>
      <c r="K25" s="164"/>
      <c r="L25" s="164"/>
      <c r="M25" s="164"/>
      <c r="N25" s="164"/>
      <c r="O25" s="164"/>
      <c r="P25" s="164"/>
      <c r="Q25" s="164"/>
      <c r="R25" s="164"/>
      <c r="S25" s="164"/>
      <c r="T25" s="164"/>
      <c r="U25" s="164"/>
      <c r="V25" s="164"/>
      <c r="W25" s="164"/>
      <c r="X25" s="164"/>
      <c r="Y25" s="14"/>
      <c r="Z25" s="14"/>
      <c r="AA25" s="14"/>
      <c r="AB25" s="14"/>
      <c r="AC25" s="14"/>
      <c r="AD25" s="14"/>
      <c r="AE25" s="14"/>
      <c r="AF25" s="14"/>
      <c r="AG25" s="14"/>
      <c r="AH25" s="14"/>
      <c r="AI25" s="162" t="s">
        <v>200</v>
      </c>
      <c r="AJ25" s="162"/>
      <c r="AK25" s="162"/>
      <c r="AL25" s="162"/>
      <c r="AM25" s="162"/>
      <c r="AN25" s="162"/>
      <c r="AO25" s="162"/>
      <c r="AP25" s="162"/>
      <c r="AQ25" s="162"/>
      <c r="AR25" s="162"/>
      <c r="AS25" s="162"/>
      <c r="AT25" s="162"/>
      <c r="AU25" s="162"/>
      <c r="AV25" s="162"/>
      <c r="AW25" s="162"/>
      <c r="AX25" s="162"/>
    </row>
    <row r="26" spans="1:50" ht="12" customHeight="1">
      <c r="A26" s="14" t="s">
        <v>0</v>
      </c>
      <c r="B26" s="14"/>
      <c r="C26" s="14"/>
      <c r="D26" s="14"/>
      <c r="E26" s="14"/>
      <c r="F26" s="14"/>
      <c r="G26" s="14"/>
      <c r="H26" s="164"/>
      <c r="I26" s="164"/>
      <c r="J26" s="164"/>
      <c r="K26" s="164"/>
      <c r="L26" s="164"/>
      <c r="M26" s="164"/>
      <c r="N26" s="164"/>
      <c r="O26" s="164"/>
      <c r="P26" s="164"/>
      <c r="Q26" s="164"/>
      <c r="R26" s="164"/>
      <c r="S26" s="164"/>
      <c r="T26" s="164"/>
      <c r="U26" s="164"/>
      <c r="V26" s="164"/>
      <c r="W26" s="164"/>
      <c r="X26" s="164"/>
      <c r="Y26" s="24"/>
      <c r="Z26" s="24"/>
      <c r="AA26" s="24"/>
      <c r="AB26" s="14"/>
      <c r="AC26" s="14"/>
      <c r="AD26" s="14"/>
      <c r="AE26" s="14"/>
      <c r="AF26" s="14"/>
      <c r="AG26" s="14"/>
      <c r="AH26" s="14"/>
      <c r="AI26" s="162" t="s">
        <v>184</v>
      </c>
      <c r="AJ26" s="162"/>
      <c r="AK26" s="162"/>
      <c r="AL26" s="162"/>
      <c r="AM26" s="162"/>
      <c r="AN26" s="162"/>
      <c r="AO26" s="162"/>
      <c r="AP26" s="162"/>
      <c r="AQ26" s="162"/>
      <c r="AR26" s="162"/>
      <c r="AS26" s="162"/>
      <c r="AT26" s="162"/>
      <c r="AU26" s="162"/>
      <c r="AV26" s="162"/>
      <c r="AW26" s="162"/>
      <c r="AX26" s="162"/>
    </row>
    <row r="27" spans="1:50" ht="12" customHeight="1">
      <c r="A27" s="14"/>
      <c r="B27" s="14"/>
      <c r="C27" s="14"/>
      <c r="D27" s="14"/>
      <c r="E27" s="14"/>
      <c r="F27" s="14"/>
      <c r="G27" s="14"/>
      <c r="H27" s="164"/>
      <c r="I27" s="164"/>
      <c r="J27" s="164"/>
      <c r="K27" s="164"/>
      <c r="L27" s="164"/>
      <c r="M27" s="164"/>
      <c r="N27" s="164"/>
      <c r="O27" s="164"/>
      <c r="P27" s="164"/>
      <c r="Q27" s="164"/>
      <c r="R27" s="164"/>
      <c r="S27" s="164"/>
      <c r="T27" s="164"/>
      <c r="U27" s="164"/>
      <c r="V27" s="164"/>
      <c r="W27" s="164"/>
      <c r="X27" s="164"/>
      <c r="Y27" s="24"/>
      <c r="Z27" s="24"/>
      <c r="AA27" s="24"/>
      <c r="AB27" s="14"/>
      <c r="AC27" s="14"/>
      <c r="AD27" s="14"/>
      <c r="AE27" s="14"/>
      <c r="AF27" s="14"/>
      <c r="AG27" s="14"/>
      <c r="AH27" s="14"/>
      <c r="AI27" s="14" t="s">
        <v>199</v>
      </c>
      <c r="AJ27" s="25"/>
      <c r="AK27" s="26"/>
      <c r="AL27" s="27" t="s">
        <v>192</v>
      </c>
      <c r="AM27" s="14"/>
      <c r="AN27" s="156"/>
      <c r="AO27" s="156"/>
      <c r="AP27" s="156"/>
      <c r="AQ27" s="156"/>
      <c r="AR27" s="156"/>
      <c r="AS27" s="156"/>
      <c r="AT27" s="156"/>
      <c r="AU27" s="156"/>
      <c r="AV27" s="156"/>
      <c r="AW27" s="156"/>
      <c r="AX27" s="156"/>
    </row>
    <row r="28" spans="1:50" ht="12" customHeight="1">
      <c r="A28" s="14" t="s">
        <v>1</v>
      </c>
      <c r="B28" s="14"/>
      <c r="C28" s="14"/>
      <c r="D28" s="14"/>
      <c r="E28" s="14"/>
      <c r="F28" s="14"/>
      <c r="G28" s="14"/>
      <c r="H28" s="164"/>
      <c r="I28" s="164"/>
      <c r="J28" s="164"/>
      <c r="K28" s="164"/>
      <c r="L28" s="164"/>
      <c r="M28" s="164"/>
      <c r="N28" s="164"/>
      <c r="O28" s="164"/>
      <c r="P28" s="164"/>
      <c r="Q28" s="164"/>
      <c r="R28" s="164"/>
      <c r="S28" s="164"/>
      <c r="T28" s="164"/>
      <c r="U28" s="164"/>
      <c r="V28" s="164"/>
      <c r="W28" s="164"/>
      <c r="X28" s="164"/>
      <c r="Y28" s="24"/>
      <c r="Z28" s="24"/>
      <c r="AA28" s="24"/>
      <c r="AB28" s="14"/>
      <c r="AC28" s="14"/>
      <c r="AD28" s="14"/>
      <c r="AE28" s="14"/>
      <c r="AF28" s="14"/>
      <c r="AG28" s="16"/>
      <c r="AH28" s="16"/>
      <c r="AI28" s="14"/>
      <c r="AJ28" s="28"/>
      <c r="AK28" s="16"/>
      <c r="AL28" s="17" t="s">
        <v>193</v>
      </c>
      <c r="AM28" s="14"/>
      <c r="AN28" s="156"/>
      <c r="AO28" s="156"/>
      <c r="AP28" s="156"/>
      <c r="AQ28" s="156"/>
      <c r="AR28" s="156"/>
      <c r="AS28" s="156"/>
      <c r="AT28" s="156"/>
      <c r="AU28" s="156"/>
      <c r="AV28" s="156"/>
      <c r="AW28" s="156"/>
      <c r="AX28" s="156"/>
    </row>
    <row r="29" spans="1:50" ht="12" customHeight="1">
      <c r="A29" s="14" t="s">
        <v>2</v>
      </c>
      <c r="B29" s="14"/>
      <c r="C29" s="14"/>
      <c r="D29" s="14"/>
      <c r="E29" s="14"/>
      <c r="F29" s="14"/>
      <c r="G29" s="14"/>
      <c r="H29" s="164"/>
      <c r="I29" s="164"/>
      <c r="J29" s="164"/>
      <c r="K29" s="164"/>
      <c r="L29" s="164"/>
      <c r="M29" s="164"/>
      <c r="N29" s="164"/>
      <c r="O29" s="164"/>
      <c r="P29" s="164"/>
      <c r="Q29" s="164"/>
      <c r="R29" s="164"/>
      <c r="S29" s="164"/>
      <c r="T29" s="164"/>
      <c r="U29" s="164"/>
      <c r="V29" s="164"/>
      <c r="W29" s="164"/>
      <c r="X29" s="164"/>
      <c r="Y29" s="24"/>
      <c r="Z29" s="24"/>
      <c r="AA29" s="24"/>
      <c r="AB29" s="14"/>
      <c r="AC29" s="14"/>
      <c r="AD29" s="14"/>
      <c r="AE29" s="14"/>
      <c r="AF29" s="14"/>
      <c r="AG29" s="16"/>
      <c r="AH29" s="16"/>
      <c r="AI29" s="14"/>
      <c r="AJ29" s="28"/>
      <c r="AK29" s="16"/>
      <c r="AL29" s="17" t="s">
        <v>194</v>
      </c>
      <c r="AM29" s="14"/>
      <c r="AN29" s="156"/>
      <c r="AO29" s="156"/>
      <c r="AP29" s="156"/>
      <c r="AQ29" s="156"/>
      <c r="AR29" s="156"/>
      <c r="AS29" s="156"/>
      <c r="AT29" s="156"/>
      <c r="AU29" s="156"/>
      <c r="AV29" s="156"/>
      <c r="AW29" s="156"/>
      <c r="AX29" s="156"/>
    </row>
    <row r="30" spans="1:50" ht="12" customHeight="1">
      <c r="A30" s="14" t="s">
        <v>3</v>
      </c>
      <c r="B30" s="14"/>
      <c r="C30" s="14"/>
      <c r="D30" s="14"/>
      <c r="E30" s="14"/>
      <c r="F30" s="14"/>
      <c r="G30" s="14"/>
      <c r="H30" s="165"/>
      <c r="I30" s="164"/>
      <c r="J30" s="164"/>
      <c r="K30" s="164"/>
      <c r="L30" s="164"/>
      <c r="M30" s="164"/>
      <c r="N30" s="164"/>
      <c r="O30" s="164"/>
      <c r="P30" s="164"/>
      <c r="Q30" s="164"/>
      <c r="R30" s="164"/>
      <c r="S30" s="164"/>
      <c r="T30" s="164"/>
      <c r="U30" s="164"/>
      <c r="V30" s="164"/>
      <c r="W30" s="164"/>
      <c r="X30" s="164"/>
      <c r="Y30" s="24"/>
      <c r="Z30" s="24"/>
      <c r="AA30" s="24"/>
      <c r="AB30" s="14"/>
      <c r="AC30" s="14"/>
      <c r="AD30" s="14"/>
      <c r="AE30" s="14"/>
      <c r="AF30" s="14"/>
      <c r="AG30" s="16"/>
      <c r="AH30" s="16"/>
      <c r="AI30" s="14"/>
      <c r="AJ30" s="28"/>
      <c r="AK30" s="16"/>
      <c r="AL30" s="17" t="s">
        <v>195</v>
      </c>
      <c r="AM30" s="14"/>
      <c r="AN30" s="156"/>
      <c r="AO30" s="156"/>
      <c r="AP30" s="156"/>
      <c r="AQ30" s="156"/>
      <c r="AR30" s="156"/>
      <c r="AS30" s="156"/>
      <c r="AT30" s="156"/>
      <c r="AU30" s="156"/>
      <c r="AV30" s="156"/>
      <c r="AW30" s="156"/>
      <c r="AX30" s="156"/>
    </row>
    <row r="31" spans="1:50" ht="12" customHeight="1">
      <c r="A31" s="14" t="s">
        <v>198</v>
      </c>
      <c r="B31" s="14"/>
      <c r="C31" s="14"/>
      <c r="D31" s="14"/>
      <c r="E31" s="14"/>
      <c r="F31" s="14"/>
      <c r="G31" s="14"/>
      <c r="H31" s="164"/>
      <c r="I31" s="164"/>
      <c r="J31" s="164"/>
      <c r="K31" s="164"/>
      <c r="L31" s="164"/>
      <c r="M31" s="164"/>
      <c r="N31" s="164"/>
      <c r="O31" s="164"/>
      <c r="P31" s="164"/>
      <c r="Q31" s="164"/>
      <c r="R31" s="164"/>
      <c r="S31" s="164"/>
      <c r="T31" s="164"/>
      <c r="U31" s="164"/>
      <c r="V31" s="164"/>
      <c r="W31" s="164"/>
      <c r="X31" s="164"/>
      <c r="Y31" s="24"/>
      <c r="Z31" s="24"/>
      <c r="AA31" s="24"/>
      <c r="AB31" s="14"/>
      <c r="AC31" s="14"/>
      <c r="AD31" s="14"/>
      <c r="AE31" s="14"/>
      <c r="AF31" s="14"/>
      <c r="AG31" s="16"/>
      <c r="AH31" s="16"/>
      <c r="AI31" s="14"/>
      <c r="AJ31" s="28"/>
      <c r="AK31" s="16"/>
      <c r="AL31" s="17" t="s">
        <v>196</v>
      </c>
      <c r="AM31" s="14"/>
      <c r="AN31" s="156"/>
      <c r="AO31" s="156"/>
      <c r="AP31" s="156"/>
      <c r="AQ31" s="156"/>
      <c r="AR31" s="156"/>
      <c r="AS31" s="156"/>
      <c r="AT31" s="156"/>
      <c r="AU31" s="156"/>
      <c r="AV31" s="156"/>
      <c r="AW31" s="156"/>
      <c r="AX31" s="156"/>
    </row>
    <row r="32" spans="1:50" ht="12" customHeight="1">
      <c r="A32" s="14" t="s">
        <v>125</v>
      </c>
      <c r="B32" s="14"/>
      <c r="C32" s="14"/>
      <c r="D32" s="14"/>
      <c r="E32" s="14"/>
      <c r="F32" s="14"/>
      <c r="G32" s="14"/>
      <c r="H32" s="164"/>
      <c r="I32" s="164"/>
      <c r="J32" s="164"/>
      <c r="K32" s="164"/>
      <c r="L32" s="164"/>
      <c r="M32" s="164"/>
      <c r="N32" s="164"/>
      <c r="O32" s="164"/>
      <c r="P32" s="164"/>
      <c r="Q32" s="164"/>
      <c r="R32" s="164"/>
      <c r="S32" s="164"/>
      <c r="T32" s="164"/>
      <c r="U32" s="164"/>
      <c r="V32" s="164"/>
      <c r="W32" s="164"/>
      <c r="X32" s="164"/>
      <c r="Y32" s="24"/>
      <c r="Z32" s="24"/>
      <c r="AA32" s="24"/>
      <c r="AB32" s="14"/>
      <c r="AC32" s="14"/>
      <c r="AD32" s="14"/>
      <c r="AE32" s="14"/>
      <c r="AF32" s="14"/>
      <c r="AG32" s="16"/>
      <c r="AH32" s="16"/>
      <c r="AI32" s="14"/>
      <c r="AJ32" s="28"/>
      <c r="AK32" s="16"/>
      <c r="AL32" s="17" t="s">
        <v>197</v>
      </c>
      <c r="AM32" s="14"/>
      <c r="AN32" s="156"/>
      <c r="AO32" s="156"/>
      <c r="AP32" s="156"/>
      <c r="AQ32" s="156"/>
      <c r="AR32" s="156"/>
      <c r="AS32" s="156"/>
      <c r="AT32" s="156"/>
      <c r="AU32" s="156"/>
      <c r="AV32" s="156"/>
      <c r="AW32" s="156"/>
      <c r="AX32" s="156"/>
    </row>
    <row r="33" spans="1:51" ht="12" customHeight="1">
      <c r="A33" s="14" t="s">
        <v>126</v>
      </c>
      <c r="B33" s="14"/>
      <c r="C33" s="14"/>
      <c r="D33" s="14"/>
      <c r="E33" s="14"/>
      <c r="F33" s="14"/>
      <c r="G33" s="14"/>
      <c r="H33" s="164"/>
      <c r="I33" s="164"/>
      <c r="J33" s="164"/>
      <c r="K33" s="164"/>
      <c r="L33" s="164"/>
      <c r="M33" s="164"/>
      <c r="N33" s="164"/>
      <c r="O33" s="164"/>
      <c r="P33" s="164"/>
      <c r="Q33" s="164"/>
      <c r="R33" s="164"/>
      <c r="S33" s="164"/>
      <c r="T33" s="164"/>
      <c r="U33" s="164"/>
      <c r="V33" s="164"/>
      <c r="W33" s="164"/>
      <c r="X33" s="164"/>
      <c r="Y33" s="24"/>
      <c r="Z33" s="24"/>
      <c r="AA33" s="24"/>
      <c r="AB33" s="14"/>
      <c r="AC33" s="14"/>
      <c r="AD33" s="14"/>
      <c r="AE33" s="14"/>
      <c r="AF33" s="14"/>
      <c r="AG33" s="16"/>
      <c r="AH33" s="16"/>
      <c r="AI33" s="14"/>
      <c r="AJ33" s="14"/>
      <c r="AK33" s="14"/>
      <c r="AL33" s="14"/>
      <c r="AM33" s="14"/>
      <c r="AN33" s="14"/>
      <c r="AO33" s="14"/>
      <c r="AP33" s="14"/>
      <c r="AQ33" s="14"/>
      <c r="AR33" s="14"/>
      <c r="AS33" s="14"/>
      <c r="AT33" s="14"/>
      <c r="AU33" s="14"/>
      <c r="AV33" s="14"/>
      <c r="AW33" s="14"/>
      <c r="AX33" s="14"/>
    </row>
    <row r="34" spans="1:51" ht="12" customHeight="1">
      <c r="A34" s="14" t="s">
        <v>227</v>
      </c>
      <c r="B34" s="14"/>
      <c r="C34" s="14"/>
      <c r="D34" s="14"/>
      <c r="E34" s="14"/>
      <c r="F34" s="14"/>
      <c r="G34" s="14"/>
      <c r="H34" s="164"/>
      <c r="I34" s="164"/>
      <c r="J34" s="164"/>
      <c r="K34" s="164"/>
      <c r="L34" s="164"/>
      <c r="M34" s="164"/>
      <c r="N34" s="164"/>
      <c r="O34" s="164"/>
      <c r="P34" s="164"/>
      <c r="Q34" s="164"/>
      <c r="R34" s="164"/>
      <c r="S34" s="164"/>
      <c r="T34" s="164"/>
      <c r="U34" s="164"/>
      <c r="V34" s="164"/>
      <c r="W34" s="164"/>
      <c r="X34" s="164"/>
      <c r="Y34" s="29"/>
      <c r="Z34" s="29"/>
      <c r="AA34" s="29"/>
      <c r="AB34" s="14"/>
      <c r="AC34" s="14"/>
      <c r="AD34" s="14"/>
      <c r="AE34" s="14"/>
      <c r="AF34" s="14"/>
      <c r="AG34" s="14"/>
      <c r="AH34" s="14"/>
      <c r="AI34" s="169" t="s">
        <v>89</v>
      </c>
      <c r="AJ34" s="169"/>
      <c r="AK34" s="169"/>
      <c r="AL34" s="169"/>
      <c r="AM34" s="169"/>
      <c r="AN34" s="167">
        <f>SUM(AN27:AX32)</f>
        <v>0</v>
      </c>
      <c r="AO34" s="167"/>
      <c r="AP34" s="167"/>
      <c r="AQ34" s="167"/>
      <c r="AR34" s="167"/>
      <c r="AS34" s="167"/>
      <c r="AT34" s="167"/>
      <c r="AU34" s="167"/>
      <c r="AV34" s="167"/>
      <c r="AW34" s="167"/>
      <c r="AX34" s="167"/>
    </row>
    <row r="35" spans="1:51" ht="5.0999999999999996" customHeight="1">
      <c r="A35" s="14"/>
      <c r="B35" s="14"/>
      <c r="C35" s="14"/>
      <c r="D35" s="14"/>
      <c r="E35" s="14"/>
      <c r="F35" s="14"/>
      <c r="G35" s="14"/>
      <c r="H35" s="14"/>
      <c r="I35" s="14"/>
      <c r="J35" s="30"/>
      <c r="K35" s="30"/>
      <c r="L35" s="30"/>
      <c r="M35" s="30"/>
      <c r="N35" s="30"/>
      <c r="O35" s="30"/>
      <c r="P35" s="30"/>
      <c r="Q35" s="30"/>
      <c r="R35" s="30"/>
      <c r="S35" s="30"/>
      <c r="T35" s="30"/>
      <c r="U35" s="30"/>
      <c r="V35" s="30"/>
      <c r="W35" s="30"/>
      <c r="X35" s="30"/>
      <c r="Y35" s="29"/>
      <c r="Z35" s="29"/>
      <c r="AA35" s="29"/>
      <c r="AB35" s="14"/>
      <c r="AC35" s="14"/>
      <c r="AD35" s="14"/>
      <c r="AE35" s="14"/>
      <c r="AF35" s="14"/>
      <c r="AG35" s="14"/>
      <c r="AH35" s="14"/>
      <c r="AI35" s="14"/>
      <c r="AJ35" s="14"/>
      <c r="AK35" s="14"/>
      <c r="AL35" s="14"/>
      <c r="AM35" s="14"/>
      <c r="AN35" s="14"/>
      <c r="AO35" s="14"/>
      <c r="AP35" s="14"/>
      <c r="AQ35" s="14"/>
      <c r="AR35" s="14"/>
      <c r="AS35" s="14"/>
      <c r="AT35" s="14"/>
      <c r="AU35" s="14"/>
      <c r="AV35" s="14"/>
      <c r="AW35" s="14"/>
      <c r="AX35" s="14"/>
    </row>
    <row r="36" spans="1:51" ht="12" customHeight="1">
      <c r="A36" s="23" t="s">
        <v>129</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row>
    <row r="37" spans="1:51" ht="6.7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1" ht="12" customHeight="1">
      <c r="A38" s="23" t="s">
        <v>183</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1" ht="12" customHeight="1">
      <c r="A39" s="14"/>
      <c r="B39" s="14"/>
      <c r="C39" s="14"/>
      <c r="D39" s="14"/>
      <c r="E39" s="14"/>
      <c r="F39" s="14"/>
      <c r="G39" s="14"/>
      <c r="H39" s="14"/>
      <c r="I39" s="24"/>
      <c r="J39" s="24"/>
      <c r="K39" s="24"/>
      <c r="L39" s="24"/>
      <c r="M39" s="24"/>
      <c r="N39" s="166" t="s">
        <v>4</v>
      </c>
      <c r="O39" s="166"/>
      <c r="P39" s="166"/>
      <c r="Q39" s="166"/>
      <c r="R39" s="166"/>
      <c r="S39" s="166"/>
      <c r="T39" s="166"/>
      <c r="U39" s="166"/>
      <c r="V39" s="166"/>
      <c r="W39" s="166"/>
      <c r="X39" s="166"/>
      <c r="Y39" s="24"/>
      <c r="Z39" s="24"/>
      <c r="AA39" s="166" t="s">
        <v>5</v>
      </c>
      <c r="AB39" s="166"/>
      <c r="AC39" s="166"/>
      <c r="AD39" s="166"/>
      <c r="AE39" s="166"/>
      <c r="AF39" s="166"/>
      <c r="AG39" s="166"/>
      <c r="AH39" s="166"/>
      <c r="AI39" s="166"/>
      <c r="AJ39" s="166"/>
      <c r="AK39" s="166"/>
      <c r="AL39" s="24"/>
      <c r="AM39" s="24"/>
      <c r="AN39" s="166" t="s">
        <v>95</v>
      </c>
      <c r="AO39" s="166"/>
      <c r="AP39" s="166"/>
      <c r="AQ39" s="166"/>
      <c r="AR39" s="166"/>
      <c r="AS39" s="166"/>
      <c r="AT39" s="166"/>
      <c r="AU39" s="166"/>
      <c r="AV39" s="166"/>
      <c r="AW39" s="166"/>
      <c r="AX39" s="166"/>
      <c r="AY39" s="24"/>
    </row>
    <row r="40" spans="1:51" ht="12" customHeight="1">
      <c r="A40" s="14" t="s">
        <v>201</v>
      </c>
      <c r="B40" s="14"/>
      <c r="C40" s="14"/>
      <c r="D40" s="14"/>
      <c r="E40" s="14"/>
      <c r="F40" s="14"/>
      <c r="G40" s="14"/>
      <c r="H40" s="14"/>
      <c r="I40" s="24"/>
      <c r="J40" s="24"/>
      <c r="K40" s="24"/>
      <c r="L40" s="24"/>
      <c r="M40" s="31"/>
      <c r="N40" s="141">
        <f>SUM(AA40,AN40)</f>
        <v>0</v>
      </c>
      <c r="O40" s="141"/>
      <c r="P40" s="141"/>
      <c r="Q40" s="141"/>
      <c r="R40" s="141"/>
      <c r="S40" s="141"/>
      <c r="T40" s="141"/>
      <c r="U40" s="141"/>
      <c r="V40" s="141"/>
      <c r="W40" s="141"/>
      <c r="X40" s="141"/>
      <c r="Y40" s="32"/>
      <c r="Z40" s="32"/>
      <c r="AA40" s="156"/>
      <c r="AB40" s="156"/>
      <c r="AC40" s="156"/>
      <c r="AD40" s="156"/>
      <c r="AE40" s="156"/>
      <c r="AF40" s="156"/>
      <c r="AG40" s="156"/>
      <c r="AH40" s="156"/>
      <c r="AI40" s="156"/>
      <c r="AJ40" s="156"/>
      <c r="AK40" s="156"/>
      <c r="AL40" s="33"/>
      <c r="AM40" s="33"/>
      <c r="AN40" s="156"/>
      <c r="AO40" s="156"/>
      <c r="AP40" s="156"/>
      <c r="AQ40" s="156"/>
      <c r="AR40" s="156"/>
      <c r="AS40" s="156"/>
      <c r="AT40" s="156"/>
      <c r="AU40" s="156"/>
      <c r="AV40" s="156"/>
      <c r="AW40" s="156"/>
      <c r="AX40" s="156"/>
    </row>
    <row r="41" spans="1:51" ht="12" customHeight="1">
      <c r="A41" s="164"/>
      <c r="B41" s="164"/>
      <c r="C41" s="164"/>
      <c r="D41" s="164"/>
      <c r="E41" s="164"/>
      <c r="F41" s="164"/>
      <c r="G41" s="164"/>
      <c r="H41" s="164"/>
      <c r="I41" s="164"/>
      <c r="J41" s="164"/>
      <c r="K41" s="164"/>
      <c r="L41" s="24"/>
      <c r="M41" s="31"/>
      <c r="N41" s="141">
        <f>SUM(AA41,AN41)</f>
        <v>0</v>
      </c>
      <c r="O41" s="141"/>
      <c r="P41" s="141"/>
      <c r="Q41" s="141"/>
      <c r="R41" s="141"/>
      <c r="S41" s="141"/>
      <c r="T41" s="141"/>
      <c r="U41" s="141"/>
      <c r="V41" s="141"/>
      <c r="W41" s="141"/>
      <c r="X41" s="141"/>
      <c r="Y41" s="32"/>
      <c r="Z41" s="32"/>
      <c r="AA41" s="156"/>
      <c r="AB41" s="156"/>
      <c r="AC41" s="156"/>
      <c r="AD41" s="156"/>
      <c r="AE41" s="156"/>
      <c r="AF41" s="156"/>
      <c r="AG41" s="156"/>
      <c r="AH41" s="156"/>
      <c r="AI41" s="156"/>
      <c r="AJ41" s="156"/>
      <c r="AK41" s="156"/>
      <c r="AL41" s="33"/>
      <c r="AM41" s="33"/>
      <c r="AN41" s="156"/>
      <c r="AO41" s="156"/>
      <c r="AP41" s="156"/>
      <c r="AQ41" s="156"/>
      <c r="AR41" s="156"/>
      <c r="AS41" s="156"/>
      <c r="AT41" s="156"/>
      <c r="AU41" s="156"/>
      <c r="AV41" s="156"/>
      <c r="AW41" s="156"/>
      <c r="AX41" s="156"/>
    </row>
    <row r="42" spans="1:51" ht="12" customHeight="1">
      <c r="A42" s="164"/>
      <c r="B42" s="164"/>
      <c r="C42" s="164"/>
      <c r="D42" s="164"/>
      <c r="E42" s="164"/>
      <c r="F42" s="164"/>
      <c r="G42" s="164"/>
      <c r="H42" s="164"/>
      <c r="I42" s="164"/>
      <c r="J42" s="164"/>
      <c r="K42" s="164"/>
      <c r="L42" s="24"/>
      <c r="M42" s="31"/>
      <c r="N42" s="141">
        <f>SUM(AA42,AN42)</f>
        <v>0</v>
      </c>
      <c r="O42" s="141"/>
      <c r="P42" s="141"/>
      <c r="Q42" s="141"/>
      <c r="R42" s="141"/>
      <c r="S42" s="141"/>
      <c r="T42" s="141"/>
      <c r="U42" s="141"/>
      <c r="V42" s="141"/>
      <c r="W42" s="141"/>
      <c r="X42" s="141"/>
      <c r="Y42" s="32"/>
      <c r="Z42" s="32"/>
      <c r="AA42" s="156"/>
      <c r="AB42" s="156"/>
      <c r="AC42" s="156"/>
      <c r="AD42" s="156"/>
      <c r="AE42" s="156"/>
      <c r="AF42" s="156"/>
      <c r="AG42" s="156"/>
      <c r="AH42" s="156"/>
      <c r="AI42" s="156"/>
      <c r="AJ42" s="156"/>
      <c r="AK42" s="156"/>
      <c r="AL42" s="33"/>
      <c r="AM42" s="33"/>
      <c r="AN42" s="156"/>
      <c r="AO42" s="156"/>
      <c r="AP42" s="156"/>
      <c r="AQ42" s="156"/>
      <c r="AR42" s="156"/>
      <c r="AS42" s="156"/>
      <c r="AT42" s="156"/>
      <c r="AU42" s="156"/>
      <c r="AV42" s="156"/>
      <c r="AW42" s="156"/>
      <c r="AX42" s="156"/>
    </row>
    <row r="43" spans="1:51" ht="12" customHeight="1">
      <c r="A43" s="164"/>
      <c r="B43" s="164"/>
      <c r="C43" s="164"/>
      <c r="D43" s="164"/>
      <c r="E43" s="164"/>
      <c r="F43" s="164"/>
      <c r="G43" s="164"/>
      <c r="H43" s="164"/>
      <c r="I43" s="164"/>
      <c r="J43" s="164"/>
      <c r="K43" s="164"/>
      <c r="L43" s="24"/>
      <c r="M43" s="31"/>
      <c r="N43" s="141">
        <f>SUM(AA43,AN43)</f>
        <v>0</v>
      </c>
      <c r="O43" s="141"/>
      <c r="P43" s="141"/>
      <c r="Q43" s="141"/>
      <c r="R43" s="141"/>
      <c r="S43" s="141"/>
      <c r="T43" s="141"/>
      <c r="U43" s="141"/>
      <c r="V43" s="141"/>
      <c r="W43" s="141"/>
      <c r="X43" s="141"/>
      <c r="Y43" s="32"/>
      <c r="Z43" s="32"/>
      <c r="AA43" s="156"/>
      <c r="AB43" s="156"/>
      <c r="AC43" s="156"/>
      <c r="AD43" s="156"/>
      <c r="AE43" s="156"/>
      <c r="AF43" s="156"/>
      <c r="AG43" s="156"/>
      <c r="AH43" s="156"/>
      <c r="AI43" s="156"/>
      <c r="AJ43" s="156"/>
      <c r="AK43" s="156"/>
      <c r="AL43" s="33"/>
      <c r="AM43" s="33"/>
      <c r="AN43" s="156"/>
      <c r="AO43" s="156"/>
      <c r="AP43" s="156"/>
      <c r="AQ43" s="156"/>
      <c r="AR43" s="156"/>
      <c r="AS43" s="156"/>
      <c r="AT43" s="156"/>
      <c r="AU43" s="156"/>
      <c r="AV43" s="156"/>
      <c r="AW43" s="156"/>
      <c r="AX43" s="156"/>
    </row>
    <row r="44" spans="1:51" ht="12" customHeight="1">
      <c r="A44" s="14" t="s">
        <v>90</v>
      </c>
      <c r="B44" s="14"/>
      <c r="C44" s="14"/>
      <c r="D44" s="14"/>
      <c r="E44" s="14"/>
      <c r="F44" s="14"/>
      <c r="G44" s="14"/>
      <c r="H44" s="14"/>
      <c r="I44" s="24"/>
      <c r="J44" s="24"/>
      <c r="K44" s="24"/>
      <c r="L44" s="24"/>
      <c r="M44" s="31"/>
      <c r="N44" s="141">
        <f>SUM(N40:N43)</f>
        <v>0</v>
      </c>
      <c r="O44" s="141"/>
      <c r="P44" s="141"/>
      <c r="Q44" s="141"/>
      <c r="R44" s="141"/>
      <c r="S44" s="141"/>
      <c r="T44" s="141"/>
      <c r="U44" s="141"/>
      <c r="V44" s="141"/>
      <c r="W44" s="141"/>
      <c r="X44" s="141"/>
      <c r="Y44" s="32"/>
      <c r="Z44" s="32"/>
      <c r="AA44" s="141">
        <f>SUM(AA40:AK43)</f>
        <v>0</v>
      </c>
      <c r="AB44" s="141"/>
      <c r="AC44" s="141"/>
      <c r="AD44" s="141"/>
      <c r="AE44" s="141"/>
      <c r="AF44" s="141"/>
      <c r="AG44" s="141"/>
      <c r="AH44" s="141"/>
      <c r="AI44" s="141"/>
      <c r="AJ44" s="141"/>
      <c r="AK44" s="141"/>
      <c r="AL44" s="33"/>
      <c r="AM44" s="33"/>
      <c r="AN44" s="141">
        <f>SUM(AN40:AX43)</f>
        <v>0</v>
      </c>
      <c r="AO44" s="141"/>
      <c r="AP44" s="141"/>
      <c r="AQ44" s="141"/>
      <c r="AR44" s="141"/>
      <c r="AS44" s="141"/>
      <c r="AT44" s="141"/>
      <c r="AU44" s="141"/>
      <c r="AV44" s="141"/>
      <c r="AW44" s="141"/>
      <c r="AX44" s="141"/>
    </row>
    <row r="45" spans="1:51" ht="12" customHeight="1">
      <c r="A45" s="147" t="s">
        <v>91</v>
      </c>
      <c r="B45" s="147"/>
      <c r="C45" s="147"/>
      <c r="D45" s="171" t="s">
        <v>303</v>
      </c>
      <c r="E45" s="171"/>
      <c r="F45" s="171"/>
      <c r="G45" s="14"/>
      <c r="H45" s="16"/>
      <c r="I45" s="24"/>
      <c r="J45" s="24"/>
      <c r="K45" s="24"/>
      <c r="L45" s="24"/>
      <c r="M45" s="31"/>
      <c r="N45" s="141">
        <f>ROUND(N44*D45/5,2)*5</f>
        <v>0</v>
      </c>
      <c r="O45" s="141"/>
      <c r="P45" s="141"/>
      <c r="Q45" s="141"/>
      <c r="R45" s="141"/>
      <c r="S45" s="141"/>
      <c r="T45" s="141"/>
      <c r="U45" s="141"/>
      <c r="V45" s="141"/>
      <c r="W45" s="141"/>
      <c r="X45" s="141"/>
      <c r="Y45" s="32"/>
      <c r="Z45" s="32"/>
      <c r="AA45" s="141">
        <f>ROUND(AA44*D45/5,2)*5</f>
        <v>0</v>
      </c>
      <c r="AB45" s="141"/>
      <c r="AC45" s="141"/>
      <c r="AD45" s="141"/>
      <c r="AE45" s="141"/>
      <c r="AF45" s="141"/>
      <c r="AG45" s="141"/>
      <c r="AH45" s="141"/>
      <c r="AI45" s="141"/>
      <c r="AJ45" s="141"/>
      <c r="AK45" s="141"/>
      <c r="AL45" s="33"/>
      <c r="AM45" s="33"/>
      <c r="AN45" s="141">
        <f>ROUND(AN44*D45/5,2)*5</f>
        <v>0</v>
      </c>
      <c r="AO45" s="141"/>
      <c r="AP45" s="141"/>
      <c r="AQ45" s="141"/>
      <c r="AR45" s="141"/>
      <c r="AS45" s="141"/>
      <c r="AT45" s="141"/>
      <c r="AU45" s="141"/>
      <c r="AV45" s="141"/>
      <c r="AW45" s="141"/>
      <c r="AX45" s="141"/>
    </row>
    <row r="46" spans="1:51" ht="12" customHeight="1">
      <c r="A46" s="23" t="s">
        <v>92</v>
      </c>
      <c r="B46" s="14"/>
      <c r="C46" s="14"/>
      <c r="D46" s="14"/>
      <c r="E46" s="14"/>
      <c r="F46" s="14"/>
      <c r="G46" s="14"/>
      <c r="H46" s="14"/>
      <c r="I46" s="24"/>
      <c r="J46" s="24"/>
      <c r="K46" s="24"/>
      <c r="L46" s="24"/>
      <c r="M46" s="31"/>
      <c r="N46" s="168">
        <f>SUM(N44:X45)</f>
        <v>0</v>
      </c>
      <c r="O46" s="168"/>
      <c r="P46" s="168"/>
      <c r="Q46" s="168"/>
      <c r="R46" s="168"/>
      <c r="S46" s="168"/>
      <c r="T46" s="168"/>
      <c r="U46" s="168"/>
      <c r="V46" s="168"/>
      <c r="W46" s="168"/>
      <c r="X46" s="168"/>
      <c r="Y46" s="32"/>
      <c r="Z46" s="32"/>
      <c r="AA46" s="168">
        <f>SUM(AA44:AK45)</f>
        <v>0</v>
      </c>
      <c r="AB46" s="168"/>
      <c r="AC46" s="168"/>
      <c r="AD46" s="168"/>
      <c r="AE46" s="168"/>
      <c r="AF46" s="168"/>
      <c r="AG46" s="168"/>
      <c r="AH46" s="168"/>
      <c r="AI46" s="168"/>
      <c r="AJ46" s="168"/>
      <c r="AK46" s="168"/>
      <c r="AL46" s="33"/>
      <c r="AM46" s="33"/>
      <c r="AN46" s="168">
        <f>SUM(AN44:AX45)</f>
        <v>0</v>
      </c>
      <c r="AO46" s="168"/>
      <c r="AP46" s="168"/>
      <c r="AQ46" s="168"/>
      <c r="AR46" s="168"/>
      <c r="AS46" s="168"/>
      <c r="AT46" s="168"/>
      <c r="AU46" s="168"/>
      <c r="AV46" s="168"/>
      <c r="AW46" s="168"/>
      <c r="AX46" s="168"/>
    </row>
    <row r="47" spans="1:51" ht="12" customHeight="1">
      <c r="A47" s="14"/>
      <c r="B47" s="14"/>
      <c r="C47" s="14"/>
      <c r="D47" s="14"/>
      <c r="E47" s="14"/>
      <c r="F47" s="14"/>
      <c r="G47" s="14"/>
      <c r="H47" s="14"/>
      <c r="I47" s="24"/>
      <c r="J47" s="24"/>
      <c r="K47" s="24"/>
      <c r="L47" s="24"/>
      <c r="M47" s="24"/>
      <c r="N47" s="34"/>
      <c r="O47" s="34"/>
      <c r="P47" s="34"/>
      <c r="Q47" s="34"/>
      <c r="R47" s="34"/>
      <c r="S47" s="34"/>
      <c r="T47" s="34"/>
      <c r="U47" s="34"/>
      <c r="V47" s="34"/>
      <c r="W47" s="34"/>
      <c r="X47" s="34"/>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row>
    <row r="48" spans="1:51" ht="12" customHeight="1">
      <c r="A48" s="14" t="s">
        <v>93</v>
      </c>
      <c r="B48" s="14"/>
      <c r="C48" s="14"/>
      <c r="D48" s="14"/>
      <c r="E48" s="14"/>
      <c r="F48" s="14"/>
      <c r="G48" s="14"/>
      <c r="H48" s="14"/>
      <c r="I48" s="24"/>
      <c r="J48" s="24"/>
      <c r="K48" s="24"/>
      <c r="L48" s="24"/>
      <c r="M48" s="31"/>
      <c r="N48" s="141">
        <f>SUM(AA48,AN48)</f>
        <v>0</v>
      </c>
      <c r="O48" s="141"/>
      <c r="P48" s="141"/>
      <c r="Q48" s="141"/>
      <c r="R48" s="141"/>
      <c r="S48" s="141"/>
      <c r="T48" s="141"/>
      <c r="U48" s="141"/>
      <c r="V48" s="141"/>
      <c r="W48" s="141"/>
      <c r="X48" s="141"/>
      <c r="Y48" s="32"/>
      <c r="Z48" s="32"/>
      <c r="AA48" s="156"/>
      <c r="AB48" s="156"/>
      <c r="AC48" s="156"/>
      <c r="AD48" s="156"/>
      <c r="AE48" s="156"/>
      <c r="AF48" s="156"/>
      <c r="AG48" s="156"/>
      <c r="AH48" s="156"/>
      <c r="AI48" s="156"/>
      <c r="AJ48" s="156"/>
      <c r="AK48" s="156"/>
      <c r="AL48" s="33"/>
      <c r="AM48" s="33"/>
      <c r="AN48" s="156"/>
      <c r="AO48" s="156"/>
      <c r="AP48" s="156"/>
      <c r="AQ48" s="156"/>
      <c r="AR48" s="156"/>
      <c r="AS48" s="156"/>
      <c r="AT48" s="156"/>
      <c r="AU48" s="156"/>
      <c r="AV48" s="156"/>
      <c r="AW48" s="156"/>
      <c r="AX48" s="156"/>
    </row>
    <row r="49" spans="1:50" ht="12"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row>
    <row r="50" spans="1:50" ht="12" customHeight="1">
      <c r="A50" s="23" t="s">
        <v>94</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row>
    <row r="51" spans="1:50" ht="12" customHeight="1">
      <c r="A51" s="14" t="s">
        <v>7</v>
      </c>
      <c r="B51" s="14"/>
      <c r="C51" s="14"/>
      <c r="D51" s="14"/>
      <c r="E51" s="14"/>
      <c r="F51" s="14"/>
      <c r="G51" s="14"/>
      <c r="H51" s="14"/>
      <c r="I51" s="14"/>
      <c r="J51" s="14"/>
      <c r="K51" s="14"/>
      <c r="L51" s="14"/>
      <c r="M51" s="14"/>
      <c r="N51" s="14"/>
      <c r="O51" s="14"/>
      <c r="P51" s="14"/>
      <c r="Q51" s="14"/>
      <c r="R51" s="14"/>
      <c r="S51" s="14"/>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row>
    <row r="52" spans="1:50" ht="12"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row>
    <row r="53" spans="1:50" ht="12" customHeight="1">
      <c r="A53" s="154" t="s">
        <v>31</v>
      </c>
      <c r="B53" s="154"/>
      <c r="C53" s="23" t="s">
        <v>8</v>
      </c>
      <c r="D53" s="14"/>
      <c r="E53" s="14"/>
      <c r="F53" s="14"/>
      <c r="G53" s="14"/>
      <c r="H53" s="14"/>
      <c r="I53" s="14"/>
      <c r="J53" s="14"/>
      <c r="K53" s="14"/>
      <c r="L53" s="14"/>
      <c r="M53" s="14"/>
      <c r="N53" s="14"/>
      <c r="O53" s="14"/>
      <c r="P53" s="14"/>
      <c r="Q53" s="14"/>
      <c r="R53" s="14"/>
      <c r="S53" s="14"/>
      <c r="T53" s="14"/>
      <c r="U53" s="14"/>
      <c r="V53" s="14"/>
      <c r="W53" s="14"/>
      <c r="X53" s="14"/>
      <c r="Y53" s="14"/>
      <c r="Z53" s="14"/>
      <c r="AA53" s="154" t="s">
        <v>33</v>
      </c>
      <c r="AB53" s="154"/>
      <c r="AC53" s="23" t="s">
        <v>96</v>
      </c>
      <c r="AD53" s="14"/>
      <c r="AE53" s="14"/>
      <c r="AF53" s="14"/>
      <c r="AG53" s="14"/>
      <c r="AH53" s="14"/>
      <c r="AI53" s="14"/>
      <c r="AJ53" s="14"/>
      <c r="AK53" s="14"/>
      <c r="AL53" s="14"/>
      <c r="AM53" s="14"/>
      <c r="AN53" s="14"/>
      <c r="AO53" s="14"/>
      <c r="AP53" s="14"/>
      <c r="AQ53" s="14"/>
      <c r="AR53" s="14"/>
      <c r="AS53" s="14"/>
      <c r="AT53" s="14"/>
      <c r="AU53" s="14"/>
      <c r="AV53" s="14"/>
      <c r="AW53" s="14"/>
      <c r="AX53" s="14"/>
    </row>
    <row r="54" spans="1:50" ht="12" customHeight="1">
      <c r="A54" s="115" t="s">
        <v>61</v>
      </c>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4"/>
      <c r="Z54" s="14"/>
      <c r="AA54" s="14" t="s">
        <v>182</v>
      </c>
      <c r="AB54" s="14"/>
      <c r="AC54" s="14"/>
      <c r="AD54" s="14"/>
      <c r="AE54" s="14"/>
      <c r="AF54" s="14"/>
      <c r="AG54" s="14"/>
      <c r="AH54" s="14"/>
      <c r="AI54" s="14"/>
      <c r="AJ54" s="14"/>
      <c r="AK54" s="14"/>
      <c r="AL54" s="14"/>
      <c r="AM54" s="14"/>
      <c r="AN54" s="14"/>
      <c r="AO54" s="14"/>
      <c r="AP54" s="14"/>
      <c r="AQ54" s="14"/>
      <c r="AR54" s="14"/>
      <c r="AS54" s="14"/>
      <c r="AT54" s="14"/>
      <c r="AU54" s="14"/>
      <c r="AV54" s="14"/>
      <c r="AW54" s="14"/>
      <c r="AX54" s="14"/>
    </row>
    <row r="55" spans="1:50" ht="12" customHeight="1">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4"/>
      <c r="Z55" s="14"/>
      <c r="AA55" s="14" t="s">
        <v>97</v>
      </c>
      <c r="AB55" s="14"/>
      <c r="AC55" s="14"/>
      <c r="AD55" s="14"/>
      <c r="AE55" s="14"/>
      <c r="AF55" s="14"/>
      <c r="AG55" s="14"/>
      <c r="AH55" s="14"/>
      <c r="AI55" s="14"/>
      <c r="AJ55" s="14"/>
      <c r="AK55" s="14"/>
      <c r="AL55" s="14"/>
      <c r="AM55" s="14"/>
      <c r="AN55" s="14"/>
      <c r="AO55" s="155"/>
      <c r="AP55" s="155"/>
      <c r="AQ55" s="155"/>
      <c r="AR55" s="155"/>
      <c r="AS55" s="155"/>
      <c r="AT55" s="155"/>
      <c r="AU55" s="155"/>
      <c r="AV55" s="155"/>
      <c r="AW55" s="155"/>
      <c r="AX55" s="155"/>
    </row>
    <row r="56" spans="1:50" ht="12" customHeight="1">
      <c r="A56" s="119" t="s">
        <v>31</v>
      </c>
      <c r="B56" s="119"/>
      <c r="C56" s="147" t="s">
        <v>216</v>
      </c>
      <c r="D56" s="147"/>
      <c r="E56" s="147"/>
      <c r="F56" s="147"/>
      <c r="G56" s="147"/>
      <c r="H56" s="147"/>
      <c r="I56" s="147"/>
      <c r="J56" s="147"/>
      <c r="K56" s="147"/>
      <c r="L56" s="147"/>
      <c r="M56" s="147"/>
      <c r="N56" s="147"/>
      <c r="O56" s="147"/>
      <c r="P56" s="147"/>
      <c r="Q56" s="147"/>
      <c r="R56" s="147"/>
      <c r="S56" s="147"/>
      <c r="T56" s="147"/>
      <c r="U56" s="147"/>
      <c r="V56" s="147"/>
      <c r="W56" s="147"/>
      <c r="X56" s="147"/>
      <c r="Y56" s="14"/>
      <c r="Z56" s="14"/>
      <c r="AA56" s="14" t="s">
        <v>98</v>
      </c>
      <c r="AB56" s="14"/>
      <c r="AC56" s="14"/>
      <c r="AD56" s="14"/>
      <c r="AE56" s="14"/>
      <c r="AF56" s="14"/>
      <c r="AG56" s="14"/>
      <c r="AH56" s="14"/>
      <c r="AI56" s="14"/>
      <c r="AJ56" s="14"/>
      <c r="AK56" s="14"/>
      <c r="AL56" s="14"/>
      <c r="AM56" s="14"/>
      <c r="AN56" s="14"/>
      <c r="AO56" s="155"/>
      <c r="AP56" s="155"/>
      <c r="AQ56" s="155"/>
      <c r="AR56" s="155"/>
      <c r="AS56" s="155"/>
      <c r="AT56" s="155"/>
      <c r="AU56" s="155"/>
      <c r="AV56" s="155"/>
      <c r="AW56" s="155"/>
      <c r="AX56" s="155"/>
    </row>
    <row r="57" spans="1:50" ht="12" customHeight="1">
      <c r="A57" s="119" t="s">
        <v>33</v>
      </c>
      <c r="B57" s="119"/>
      <c r="C57" s="103" t="s">
        <v>62</v>
      </c>
      <c r="D57" s="103"/>
      <c r="E57" s="103"/>
      <c r="F57" s="103"/>
      <c r="G57" s="103"/>
      <c r="H57" s="103"/>
      <c r="I57" s="103"/>
      <c r="J57" s="103"/>
      <c r="K57" s="103"/>
      <c r="L57" s="103"/>
      <c r="M57" s="103"/>
      <c r="N57" s="103"/>
      <c r="O57" s="103"/>
      <c r="P57" s="103"/>
      <c r="Q57" s="103"/>
      <c r="R57" s="103"/>
      <c r="S57" s="103"/>
      <c r="T57" s="103"/>
      <c r="U57" s="103"/>
      <c r="V57" s="103"/>
      <c r="W57" s="103"/>
      <c r="X57" s="103"/>
      <c r="Y57" s="14"/>
      <c r="Z57" s="14"/>
      <c r="AA57" s="14" t="s">
        <v>99</v>
      </c>
      <c r="AB57" s="14"/>
      <c r="AC57" s="14"/>
      <c r="AD57" s="14"/>
      <c r="AE57" s="14" t="s">
        <v>60</v>
      </c>
      <c r="AF57" s="14"/>
      <c r="AG57" s="14"/>
      <c r="AH57" s="14"/>
      <c r="AI57" s="14"/>
      <c r="AJ57" s="14"/>
      <c r="AK57" s="14"/>
      <c r="AL57" s="14"/>
      <c r="AM57" s="14"/>
      <c r="AN57" s="14"/>
      <c r="AO57" s="14"/>
      <c r="AP57" s="14"/>
      <c r="AQ57" s="14"/>
      <c r="AR57" s="14"/>
      <c r="AS57" s="14"/>
      <c r="AT57" s="14"/>
      <c r="AU57" s="14"/>
      <c r="AV57" s="14"/>
      <c r="AW57" s="14"/>
      <c r="AX57" s="14"/>
    </row>
    <row r="58" spans="1:50" ht="12" customHeight="1">
      <c r="A58" s="16"/>
      <c r="B58" s="14"/>
      <c r="C58" s="103"/>
      <c r="D58" s="103"/>
      <c r="E58" s="103"/>
      <c r="F58" s="103"/>
      <c r="G58" s="103"/>
      <c r="H58" s="103"/>
      <c r="I58" s="103"/>
      <c r="J58" s="103"/>
      <c r="K58" s="103"/>
      <c r="L58" s="103"/>
      <c r="M58" s="103"/>
      <c r="N58" s="103"/>
      <c r="O58" s="103"/>
      <c r="P58" s="103"/>
      <c r="Q58" s="103"/>
      <c r="R58" s="103"/>
      <c r="S58" s="103"/>
      <c r="T58" s="103"/>
      <c r="U58" s="103"/>
      <c r="V58" s="103"/>
      <c r="W58" s="103"/>
      <c r="X58" s="103"/>
      <c r="Y58" s="14"/>
      <c r="Z58" s="14"/>
      <c r="AA58" s="14"/>
      <c r="AB58" s="14"/>
      <c r="AC58" s="14"/>
      <c r="AD58" s="14"/>
      <c r="AE58" s="14" t="s">
        <v>59</v>
      </c>
      <c r="AF58" s="14"/>
      <c r="AG58" s="14"/>
      <c r="AH58" s="14"/>
      <c r="AI58" s="14"/>
      <c r="AJ58" s="14"/>
      <c r="AK58" s="14"/>
      <c r="AL58" s="14"/>
      <c r="AM58" s="14"/>
      <c r="AN58" s="14"/>
      <c r="AO58" s="14"/>
      <c r="AP58" s="14"/>
      <c r="AQ58" s="14"/>
      <c r="AR58" s="14"/>
      <c r="AS58" s="14"/>
      <c r="AT58" s="14"/>
      <c r="AU58" s="14"/>
      <c r="AV58" s="14"/>
      <c r="AW58" s="14"/>
      <c r="AX58" s="14"/>
    </row>
    <row r="59" spans="1:50" ht="12" customHeight="1">
      <c r="A59" s="119" t="s">
        <v>32</v>
      </c>
      <c r="B59" s="119"/>
      <c r="C59" s="103" t="s">
        <v>26</v>
      </c>
      <c r="D59" s="103"/>
      <c r="E59" s="103"/>
      <c r="F59" s="103"/>
      <c r="G59" s="103"/>
      <c r="H59" s="103"/>
      <c r="I59" s="103"/>
      <c r="J59" s="103"/>
      <c r="K59" s="103"/>
      <c r="L59" s="103"/>
      <c r="M59" s="103"/>
      <c r="N59" s="103"/>
      <c r="O59" s="103"/>
      <c r="P59" s="103"/>
      <c r="Q59" s="103"/>
      <c r="R59" s="103"/>
      <c r="S59" s="103"/>
      <c r="T59" s="103"/>
      <c r="U59" s="103"/>
      <c r="V59" s="103"/>
      <c r="W59" s="103"/>
      <c r="X59" s="103"/>
      <c r="Y59" s="14"/>
      <c r="Z59" s="14"/>
      <c r="AA59" s="14" t="s">
        <v>100</v>
      </c>
      <c r="AB59" s="147" t="s">
        <v>101</v>
      </c>
      <c r="AC59" s="147"/>
      <c r="AD59" s="147"/>
      <c r="AE59" s="147"/>
      <c r="AF59" s="147"/>
      <c r="AG59" s="147"/>
      <c r="AH59" s="147"/>
      <c r="AI59" s="147"/>
      <c r="AJ59" s="147"/>
      <c r="AK59" s="147"/>
      <c r="AL59" s="147"/>
      <c r="AM59" s="147"/>
      <c r="AN59" s="147"/>
      <c r="AO59" s="14"/>
      <c r="AP59" s="14"/>
      <c r="AQ59" s="14"/>
      <c r="AR59" s="14"/>
      <c r="AS59" s="14"/>
      <c r="AT59" s="14"/>
      <c r="AU59" s="14"/>
      <c r="AV59" s="14"/>
      <c r="AW59" s="14"/>
      <c r="AX59" s="14"/>
    </row>
    <row r="60" spans="1:50" ht="12" customHeight="1">
      <c r="A60" s="16"/>
      <c r="B60" s="16"/>
      <c r="C60" s="103"/>
      <c r="D60" s="103"/>
      <c r="E60" s="103"/>
      <c r="F60" s="103"/>
      <c r="G60" s="103"/>
      <c r="H60" s="103"/>
      <c r="I60" s="103"/>
      <c r="J60" s="103"/>
      <c r="K60" s="103"/>
      <c r="L60" s="103"/>
      <c r="M60" s="103"/>
      <c r="N60" s="103"/>
      <c r="O60" s="103"/>
      <c r="P60" s="103"/>
      <c r="Q60" s="103"/>
      <c r="R60" s="103"/>
      <c r="S60" s="103"/>
      <c r="T60" s="103"/>
      <c r="U60" s="103"/>
      <c r="V60" s="103"/>
      <c r="W60" s="103"/>
      <c r="X60" s="103"/>
      <c r="Y60" s="14"/>
      <c r="Z60" s="14"/>
      <c r="AA60" s="14"/>
      <c r="AB60" s="147"/>
      <c r="AC60" s="147"/>
      <c r="AD60" s="147"/>
      <c r="AE60" s="147"/>
      <c r="AF60" s="147"/>
      <c r="AG60" s="147"/>
      <c r="AH60" s="147"/>
      <c r="AI60" s="147"/>
      <c r="AJ60" s="147"/>
      <c r="AK60" s="147"/>
      <c r="AL60" s="147"/>
      <c r="AM60" s="147"/>
      <c r="AN60" s="147"/>
      <c r="AO60" s="14"/>
      <c r="AP60" s="14"/>
      <c r="AQ60" s="21" t="s">
        <v>6</v>
      </c>
      <c r="AR60" s="153"/>
      <c r="AS60" s="153"/>
      <c r="AT60" s="153"/>
      <c r="AU60" s="153"/>
      <c r="AV60" s="153"/>
      <c r="AW60" s="153"/>
      <c r="AX60" s="153"/>
    </row>
    <row r="61" spans="1:50" ht="12" customHeight="1">
      <c r="A61" s="119" t="s">
        <v>34</v>
      </c>
      <c r="B61" s="119"/>
      <c r="C61" s="103" t="s">
        <v>282</v>
      </c>
      <c r="D61" s="103"/>
      <c r="E61" s="103"/>
      <c r="F61" s="103"/>
      <c r="G61" s="103"/>
      <c r="H61" s="103"/>
      <c r="I61" s="103"/>
      <c r="J61" s="103"/>
      <c r="K61" s="103"/>
      <c r="L61" s="103"/>
      <c r="M61" s="103"/>
      <c r="N61" s="103"/>
      <c r="O61" s="103"/>
      <c r="P61" s="103"/>
      <c r="Q61" s="103"/>
      <c r="R61" s="103"/>
      <c r="S61" s="103"/>
      <c r="T61" s="103"/>
      <c r="U61" s="103"/>
      <c r="V61" s="103"/>
      <c r="W61" s="103"/>
      <c r="X61" s="103"/>
      <c r="Y61" s="14"/>
      <c r="Z61" s="14"/>
      <c r="AA61" s="14" t="s">
        <v>100</v>
      </c>
      <c r="AB61" s="147" t="s">
        <v>102</v>
      </c>
      <c r="AC61" s="147"/>
      <c r="AD61" s="147"/>
      <c r="AE61" s="147"/>
      <c r="AF61" s="147"/>
      <c r="AG61" s="147"/>
      <c r="AH61" s="147"/>
      <c r="AI61" s="147"/>
      <c r="AJ61" s="147"/>
      <c r="AK61" s="147"/>
      <c r="AL61" s="147"/>
      <c r="AM61" s="147"/>
      <c r="AN61" s="147"/>
      <c r="AO61" s="14"/>
      <c r="AP61" s="14"/>
      <c r="AQ61" s="14"/>
      <c r="AR61" s="24"/>
      <c r="AS61" s="24"/>
      <c r="AT61" s="24"/>
      <c r="AU61" s="24"/>
      <c r="AV61" s="24"/>
      <c r="AW61" s="24"/>
      <c r="AX61" s="24"/>
    </row>
    <row r="62" spans="1:50" ht="12" customHeight="1">
      <c r="A62" s="14"/>
      <c r="B62" s="14"/>
      <c r="C62" s="103"/>
      <c r="D62" s="103"/>
      <c r="E62" s="103"/>
      <c r="F62" s="103"/>
      <c r="G62" s="103"/>
      <c r="H62" s="103"/>
      <c r="I62" s="103"/>
      <c r="J62" s="103"/>
      <c r="K62" s="103"/>
      <c r="L62" s="103"/>
      <c r="M62" s="103"/>
      <c r="N62" s="103"/>
      <c r="O62" s="103"/>
      <c r="P62" s="103"/>
      <c r="Q62" s="103"/>
      <c r="R62" s="103"/>
      <c r="S62" s="103"/>
      <c r="T62" s="103"/>
      <c r="U62" s="103"/>
      <c r="V62" s="103"/>
      <c r="W62" s="103"/>
      <c r="X62" s="103"/>
      <c r="Y62" s="14"/>
      <c r="Z62" s="14"/>
      <c r="AA62" s="14"/>
      <c r="AB62" s="147"/>
      <c r="AC62" s="147"/>
      <c r="AD62" s="147"/>
      <c r="AE62" s="147"/>
      <c r="AF62" s="147"/>
      <c r="AG62" s="147"/>
      <c r="AH62" s="147"/>
      <c r="AI62" s="147"/>
      <c r="AJ62" s="147"/>
      <c r="AK62" s="147"/>
      <c r="AL62" s="147"/>
      <c r="AM62" s="147"/>
      <c r="AN62" s="147"/>
      <c r="AO62" s="14"/>
      <c r="AP62" s="14"/>
      <c r="AQ62" s="21" t="s">
        <v>6</v>
      </c>
      <c r="AR62" s="153"/>
      <c r="AS62" s="153"/>
      <c r="AT62" s="153"/>
      <c r="AU62" s="153"/>
      <c r="AV62" s="153"/>
      <c r="AW62" s="153"/>
      <c r="AX62" s="153"/>
    </row>
    <row r="63" spans="1:50" ht="12"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24"/>
      <c r="AS63" s="24"/>
      <c r="AT63" s="24"/>
      <c r="AU63" s="24"/>
      <c r="AV63" s="24"/>
      <c r="AW63" s="24"/>
      <c r="AX63" s="24"/>
    </row>
    <row r="64" spans="1:50" ht="12" customHeight="1">
      <c r="A64" s="103" t="s">
        <v>191</v>
      </c>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4"/>
      <c r="Z64" s="14"/>
      <c r="AA64" s="36" t="s">
        <v>32</v>
      </c>
      <c r="AB64" s="14"/>
      <c r="AC64" s="23" t="s">
        <v>103</v>
      </c>
      <c r="AD64" s="14"/>
      <c r="AE64" s="14"/>
      <c r="AF64" s="14"/>
      <c r="AG64" s="14"/>
      <c r="AH64" s="14"/>
      <c r="AI64" s="14"/>
      <c r="AJ64" s="14"/>
      <c r="AK64" s="14"/>
      <c r="AL64" s="14"/>
      <c r="AM64" s="14"/>
      <c r="AN64" s="14"/>
      <c r="AO64" s="14"/>
      <c r="AP64" s="14"/>
      <c r="AQ64" s="14"/>
      <c r="AR64" s="14"/>
      <c r="AS64" s="14"/>
      <c r="AT64" s="14"/>
      <c r="AU64" s="14"/>
      <c r="AV64" s="14"/>
      <c r="AW64" s="14"/>
      <c r="AX64" s="14"/>
    </row>
    <row r="65" spans="1:50" ht="12" customHeight="1">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4"/>
      <c r="Z65" s="14"/>
      <c r="AA65" s="103" t="s">
        <v>63</v>
      </c>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1:50" ht="12" customHeight="1">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4"/>
      <c r="Z66" s="14"/>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1:50" ht="12"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row>
    <row r="68" spans="1:50" ht="12"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t="s">
        <v>97</v>
      </c>
      <c r="AB68" s="14"/>
      <c r="AC68" s="14"/>
      <c r="AD68" s="14"/>
      <c r="AE68" s="14"/>
      <c r="AF68" s="14"/>
      <c r="AG68" s="14"/>
      <c r="AH68" s="14"/>
      <c r="AI68" s="14"/>
      <c r="AJ68" s="14"/>
      <c r="AK68" s="14"/>
      <c r="AL68" s="14"/>
      <c r="AM68" s="14"/>
      <c r="AN68" s="14"/>
      <c r="AO68" s="155"/>
      <c r="AP68" s="155"/>
      <c r="AQ68" s="155"/>
      <c r="AR68" s="155"/>
      <c r="AS68" s="155"/>
      <c r="AT68" s="155"/>
      <c r="AU68" s="155"/>
      <c r="AV68" s="155"/>
      <c r="AW68" s="155"/>
      <c r="AX68" s="155"/>
    </row>
    <row r="69" spans="1:50" ht="12"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t="s">
        <v>98</v>
      </c>
      <c r="AB69" s="14"/>
      <c r="AC69" s="14"/>
      <c r="AD69" s="14"/>
      <c r="AE69" s="14"/>
      <c r="AF69" s="14"/>
      <c r="AG69" s="14"/>
      <c r="AH69" s="14"/>
      <c r="AI69" s="14"/>
      <c r="AJ69" s="14"/>
      <c r="AK69" s="14"/>
      <c r="AL69" s="14"/>
      <c r="AM69" s="14"/>
      <c r="AN69" s="14"/>
      <c r="AO69" s="155"/>
      <c r="AP69" s="155"/>
      <c r="AQ69" s="155"/>
      <c r="AR69" s="155"/>
      <c r="AS69" s="155"/>
      <c r="AT69" s="155"/>
      <c r="AU69" s="155"/>
      <c r="AV69" s="155"/>
      <c r="AW69" s="155"/>
      <c r="AX69" s="155"/>
    </row>
    <row r="70" spans="1:50" ht="12"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t="s">
        <v>189</v>
      </c>
      <c r="AB70" s="14"/>
      <c r="AC70" s="14"/>
      <c r="AD70" s="14"/>
      <c r="AE70" s="14"/>
      <c r="AF70" s="14"/>
      <c r="AG70" s="14"/>
      <c r="AH70" s="14"/>
      <c r="AI70" s="14"/>
      <c r="AJ70" s="14"/>
      <c r="AK70" s="14"/>
      <c r="AL70" s="14"/>
      <c r="AM70" s="14"/>
      <c r="AN70" s="14"/>
      <c r="AO70" s="14"/>
      <c r="AP70" s="14"/>
      <c r="AQ70" s="14"/>
      <c r="AR70" s="137"/>
      <c r="AS70" s="137"/>
      <c r="AT70" s="137"/>
      <c r="AU70" s="137"/>
      <c r="AV70" s="137"/>
      <c r="AW70" s="137"/>
      <c r="AX70" s="137"/>
    </row>
    <row r="71" spans="1:50" ht="12"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t="s">
        <v>104</v>
      </c>
      <c r="AB71" s="14"/>
      <c r="AC71" s="14"/>
      <c r="AD71" s="14"/>
      <c r="AE71" s="14"/>
      <c r="AF71" s="14"/>
      <c r="AG71" s="14"/>
      <c r="AH71" s="14"/>
      <c r="AI71" s="14"/>
      <c r="AJ71" s="14"/>
      <c r="AK71" s="14"/>
      <c r="AL71" s="14"/>
      <c r="AM71" s="14"/>
      <c r="AN71" s="14"/>
      <c r="AO71" s="14"/>
      <c r="AP71" s="14"/>
      <c r="AQ71" s="21" t="s">
        <v>6</v>
      </c>
      <c r="AR71" s="137"/>
      <c r="AS71" s="137"/>
      <c r="AT71" s="137"/>
      <c r="AU71" s="137"/>
      <c r="AV71" s="137"/>
      <c r="AW71" s="137"/>
      <c r="AX71" s="137"/>
    </row>
    <row r="72" spans="1:50" ht="12"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1" t="s">
        <v>229</v>
      </c>
      <c r="AO72" s="14"/>
      <c r="AP72" s="14"/>
      <c r="AQ72" s="21" t="s">
        <v>9</v>
      </c>
      <c r="AR72" s="137"/>
      <c r="AS72" s="137"/>
      <c r="AT72" s="137"/>
      <c r="AU72" s="137"/>
      <c r="AV72" s="137"/>
      <c r="AW72" s="137"/>
      <c r="AX72" s="137"/>
    </row>
    <row r="73" spans="1:50" ht="12"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1" t="s">
        <v>228</v>
      </c>
      <c r="AB73" s="59"/>
      <c r="AC73" s="11"/>
      <c r="AD73" s="11"/>
      <c r="AE73" s="11"/>
      <c r="AF73" s="11"/>
      <c r="AG73" s="11"/>
      <c r="AH73" s="11"/>
      <c r="AI73" s="11"/>
      <c r="AJ73" s="11"/>
      <c r="AK73" s="11"/>
      <c r="AL73" s="11"/>
      <c r="AM73" s="11"/>
      <c r="AN73" s="11"/>
      <c r="AO73" s="11"/>
      <c r="AR73" s="173"/>
      <c r="AS73" s="173"/>
      <c r="AT73" s="173"/>
      <c r="AU73" s="173"/>
      <c r="AV73" s="173"/>
      <c r="AW73" s="173"/>
      <c r="AX73" s="173"/>
    </row>
    <row r="74" spans="1:50" ht="12" customHeight="1">
      <c r="A74" s="128"/>
      <c r="B74" s="128"/>
      <c r="C74" s="128"/>
      <c r="D74" s="145" t="s">
        <v>128</v>
      </c>
      <c r="E74" s="145"/>
      <c r="F74" s="14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72"/>
      <c r="AU74" s="172"/>
      <c r="AV74" s="172"/>
      <c r="AW74" s="172"/>
      <c r="AX74" s="172"/>
    </row>
    <row r="75" spans="1:50" ht="12" customHeight="1">
      <c r="A75" s="37"/>
      <c r="B75" s="37"/>
      <c r="C75" s="37"/>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9"/>
      <c r="AU75" s="39"/>
      <c r="AV75" s="39"/>
      <c r="AW75" s="39"/>
      <c r="AX75" s="39"/>
    </row>
    <row r="76" spans="1:50" ht="12" customHeight="1">
      <c r="A76" s="36" t="s">
        <v>34</v>
      </c>
      <c r="B76" s="14"/>
      <c r="C76" s="23" t="s">
        <v>185</v>
      </c>
      <c r="D76" s="14"/>
      <c r="E76" s="14"/>
      <c r="F76" s="14"/>
      <c r="G76" s="14"/>
      <c r="H76" s="14"/>
      <c r="I76" s="14"/>
      <c r="J76" s="14"/>
      <c r="K76" s="14"/>
      <c r="L76" s="14"/>
      <c r="M76" s="14"/>
      <c r="N76" s="14"/>
      <c r="O76" s="14"/>
      <c r="P76" s="14"/>
      <c r="Q76" s="14"/>
      <c r="R76" s="14"/>
      <c r="S76" s="14"/>
      <c r="T76" s="14"/>
      <c r="U76" s="14"/>
      <c r="V76" s="14"/>
      <c r="W76" s="14"/>
      <c r="X76" s="14"/>
      <c r="Y76" s="14"/>
      <c r="Z76" s="14"/>
      <c r="AA76" s="53" t="s">
        <v>12</v>
      </c>
      <c r="AB76" s="14"/>
      <c r="AC76" s="14"/>
      <c r="AD76" s="14"/>
      <c r="AE76" s="14"/>
      <c r="AF76" s="14"/>
      <c r="AG76" s="14"/>
      <c r="AH76" s="14"/>
      <c r="AI76" s="14"/>
      <c r="AJ76" s="14"/>
      <c r="AK76" s="14"/>
      <c r="AL76" s="14"/>
      <c r="AM76" s="14"/>
      <c r="AN76" s="14"/>
      <c r="AO76" s="14"/>
      <c r="AP76" s="14"/>
      <c r="AQ76" s="14"/>
      <c r="AR76" s="14"/>
      <c r="AS76" s="14"/>
      <c r="AT76" s="14"/>
      <c r="AU76" s="14"/>
      <c r="AV76" s="14"/>
      <c r="AW76" s="14"/>
      <c r="AX76" s="14"/>
    </row>
    <row r="77" spans="1:50" ht="12" customHeight="1">
      <c r="A77" s="112" t="s">
        <v>130</v>
      </c>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4"/>
      <c r="Z77" s="14"/>
      <c r="AA77" s="3" t="s">
        <v>210</v>
      </c>
      <c r="AB77" s="170" t="s">
        <v>234</v>
      </c>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row>
    <row r="78" spans="1:50" ht="12"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4"/>
      <c r="Z78" s="14"/>
      <c r="AA78" s="1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row>
    <row r="79" spans="1:50" ht="12"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3" t="s">
        <v>210</v>
      </c>
      <c r="AB79" s="14" t="s">
        <v>140</v>
      </c>
      <c r="AC79" s="14"/>
      <c r="AD79" s="14"/>
      <c r="AE79" s="14"/>
      <c r="AF79" s="14"/>
      <c r="AG79" s="14"/>
      <c r="AH79" s="14"/>
      <c r="AI79" s="14"/>
      <c r="AJ79" s="14"/>
      <c r="AK79" s="14"/>
      <c r="AL79" s="14"/>
      <c r="AM79" s="14"/>
      <c r="AN79" s="14"/>
      <c r="AO79" s="14"/>
      <c r="AP79" s="14"/>
      <c r="AQ79" s="14"/>
      <c r="AR79" s="14"/>
      <c r="AS79" s="14"/>
      <c r="AT79" s="14"/>
      <c r="AU79" s="14"/>
      <c r="AV79" s="14"/>
      <c r="AW79" s="14"/>
      <c r="AX79" s="14"/>
    </row>
    <row r="80" spans="1:50" ht="12" customHeight="1">
      <c r="A80" s="23" t="s">
        <v>105</v>
      </c>
      <c r="B80" s="14"/>
      <c r="C80" s="23" t="s">
        <v>206</v>
      </c>
      <c r="D80" s="23"/>
      <c r="E80" s="23"/>
      <c r="F80" s="23"/>
      <c r="G80" s="23"/>
      <c r="H80" s="23"/>
      <c r="I80" s="23"/>
      <c r="J80" s="23"/>
      <c r="K80" s="23"/>
      <c r="L80" s="23"/>
      <c r="M80" s="23"/>
      <c r="N80" s="23"/>
      <c r="O80" s="23"/>
      <c r="P80" s="23"/>
      <c r="Q80" s="23"/>
      <c r="R80" s="23"/>
      <c r="S80" s="23"/>
      <c r="T80" s="23"/>
      <c r="U80" s="23"/>
      <c r="V80" s="23"/>
      <c r="W80" s="23"/>
      <c r="X80" s="23"/>
      <c r="Y80" s="14"/>
      <c r="Z80" s="14"/>
      <c r="AA80" s="3" t="s">
        <v>210</v>
      </c>
      <c r="AB80" s="15" t="s">
        <v>139</v>
      </c>
      <c r="AC80" s="14"/>
      <c r="AD80" s="14"/>
      <c r="AE80" s="14"/>
      <c r="AF80" s="14"/>
      <c r="AG80" s="14"/>
      <c r="AH80" s="14"/>
      <c r="AI80" s="14"/>
      <c r="AJ80" s="14"/>
      <c r="AK80" s="14"/>
      <c r="AL80" s="14"/>
      <c r="AM80" s="14"/>
      <c r="AN80" s="14"/>
      <c r="AO80" s="14"/>
      <c r="AP80" s="14"/>
      <c r="AQ80" s="14"/>
      <c r="AR80" s="14"/>
      <c r="AS80" s="14"/>
      <c r="AT80" s="14"/>
      <c r="AU80" s="14"/>
      <c r="AV80" s="14"/>
      <c r="AW80" s="14"/>
      <c r="AX80" s="14"/>
    </row>
    <row r="81" spans="1:64" ht="12" customHeight="1">
      <c r="A81" s="23"/>
      <c r="B81" s="14"/>
      <c r="C81" s="11" t="s">
        <v>207</v>
      </c>
      <c r="D81" s="11"/>
      <c r="E81" s="11"/>
      <c r="F81" s="11"/>
      <c r="G81" s="11"/>
      <c r="H81" s="11"/>
      <c r="I81" s="11"/>
      <c r="J81" s="11"/>
      <c r="K81" s="11"/>
      <c r="L81" s="11"/>
      <c r="M81" s="11"/>
      <c r="N81" s="11"/>
      <c r="O81" s="11"/>
      <c r="P81" s="11"/>
      <c r="Q81" s="11"/>
      <c r="R81" s="11"/>
      <c r="S81" s="11"/>
      <c r="T81" s="11"/>
      <c r="U81" s="11"/>
      <c r="V81" s="11"/>
      <c r="W81" s="11"/>
      <c r="X81" s="11"/>
      <c r="Y81" s="14"/>
      <c r="Z81" s="14"/>
      <c r="AA81" s="3" t="s">
        <v>210</v>
      </c>
      <c r="AB81" s="139" t="s">
        <v>235</v>
      </c>
      <c r="AC81" s="117"/>
      <c r="AD81" s="117"/>
      <c r="AE81" s="117"/>
      <c r="AF81" s="117"/>
      <c r="AG81" s="117"/>
      <c r="AH81" s="117"/>
      <c r="AI81" s="117"/>
      <c r="AJ81" s="117"/>
      <c r="AK81" s="117"/>
      <c r="AL81" s="117"/>
      <c r="AM81" s="117"/>
      <c r="AN81" s="117"/>
      <c r="AO81" s="117"/>
      <c r="AP81" s="117"/>
      <c r="AQ81" s="117"/>
      <c r="AR81" s="117"/>
      <c r="AS81" s="117"/>
      <c r="AT81" s="117"/>
      <c r="AU81" s="117"/>
      <c r="AV81" s="117"/>
      <c r="AW81" s="117"/>
      <c r="AX81" s="117"/>
      <c r="AZ81" s="41" t="b">
        <v>0</v>
      </c>
      <c r="BA81" s="42" t="b">
        <f>IF(AZ81,0.06)</f>
        <v>0</v>
      </c>
      <c r="BB81" s="42" t="b">
        <f>IF(AZ81,0.22)</f>
        <v>0</v>
      </c>
      <c r="BC81" s="42" t="b">
        <f>IF(AZ81,0.02)</f>
        <v>0</v>
      </c>
      <c r="BD81" s="42" t="b">
        <f>IF(AZ81,0.1)</f>
        <v>0</v>
      </c>
      <c r="BE81" s="42" t="b">
        <f>IF(AZ81,0.15)</f>
        <v>0</v>
      </c>
      <c r="BF81" s="42" t="b">
        <f>IF(AZ81,0.3)</f>
        <v>0</v>
      </c>
      <c r="BG81" s="42" t="b">
        <f>IF(AZ81,0.06)</f>
        <v>0</v>
      </c>
      <c r="BH81" s="42" t="b">
        <f>IF(AZ81,0.3)</f>
        <v>0</v>
      </c>
      <c r="BI81" s="42" t="b">
        <f>IF(AZ81,0)</f>
        <v>0</v>
      </c>
      <c r="BJ81" s="42" t="b">
        <f>IF(AZ81,0.03)</f>
        <v>0</v>
      </c>
      <c r="BK81" s="42" t="b">
        <f>IF(AZ81,0)</f>
        <v>0</v>
      </c>
      <c r="BL81" s="42" t="b">
        <f>IF(AZ81,0.06)</f>
        <v>0</v>
      </c>
    </row>
    <row r="82" spans="1:64" ht="12" customHeight="1">
      <c r="A82" s="23"/>
      <c r="B82" s="14"/>
      <c r="C82" s="43" t="s">
        <v>208</v>
      </c>
      <c r="D82" s="35"/>
      <c r="E82" s="22"/>
      <c r="F82" s="22"/>
      <c r="G82" s="22"/>
      <c r="H82" s="22"/>
      <c r="I82" s="22"/>
      <c r="J82" s="14"/>
      <c r="K82" s="14"/>
      <c r="L82" s="14"/>
      <c r="M82" s="14"/>
      <c r="N82" s="14"/>
      <c r="O82" s="14"/>
      <c r="P82" s="14"/>
      <c r="Q82" s="14"/>
      <c r="R82" s="14"/>
      <c r="S82" s="14"/>
      <c r="T82" s="14"/>
      <c r="U82" s="14"/>
      <c r="V82" s="14"/>
      <c r="W82" s="14"/>
      <c r="X82" s="14"/>
      <c r="Y82" s="14"/>
      <c r="Z82" s="14"/>
      <c r="AA82" s="11"/>
      <c r="AB82" s="117"/>
      <c r="AC82" s="117"/>
      <c r="AD82" s="117"/>
      <c r="AE82" s="117"/>
      <c r="AF82" s="117"/>
      <c r="AG82" s="117"/>
      <c r="AH82" s="117"/>
      <c r="AI82" s="117"/>
      <c r="AJ82" s="117"/>
      <c r="AK82" s="117"/>
      <c r="AL82" s="117"/>
      <c r="AM82" s="117"/>
      <c r="AN82" s="117"/>
      <c r="AO82" s="117"/>
      <c r="AP82" s="117"/>
      <c r="AQ82" s="117"/>
      <c r="AR82" s="117"/>
      <c r="AS82" s="117"/>
      <c r="AT82" s="117"/>
      <c r="AU82" s="117"/>
      <c r="AV82" s="117"/>
      <c r="AW82" s="117"/>
      <c r="AX82" s="117"/>
      <c r="AZ82" s="41" t="b">
        <v>0</v>
      </c>
      <c r="BA82" s="42" t="b">
        <f>IF(AZ82,0.06)</f>
        <v>0</v>
      </c>
      <c r="BB82" s="42" t="b">
        <f>IF(AZ82,0.24)</f>
        <v>0</v>
      </c>
      <c r="BC82" s="42" t="b">
        <f>IF(AZ82,0)</f>
        <v>0</v>
      </c>
      <c r="BD82" s="42" t="b">
        <f>IF(AZ82,0.1)</f>
        <v>0</v>
      </c>
      <c r="BE82" s="42" t="b">
        <f>IF(AZ82,0.15)</f>
        <v>0</v>
      </c>
      <c r="BF82" s="42" t="b">
        <f>IF(AZ82,0.3)</f>
        <v>0</v>
      </c>
      <c r="BG82" s="42" t="b">
        <f>IF(AZ82,0)</f>
        <v>0</v>
      </c>
      <c r="BH82" s="42" t="b">
        <f>IF(AZ82,0)</f>
        <v>0</v>
      </c>
      <c r="BI82" s="42" t="b">
        <f>IF(AZ82,0.07)</f>
        <v>0</v>
      </c>
      <c r="BJ82" s="42" t="b">
        <f>IF(AZ82,0.03)</f>
        <v>0</v>
      </c>
      <c r="BK82" s="42" t="b">
        <f>IF(AZ82,0.05)</f>
        <v>0</v>
      </c>
      <c r="BL82" s="42" t="b">
        <f>IF(AZ82,0)</f>
        <v>0</v>
      </c>
    </row>
    <row r="83" spans="1:64" ht="12" customHeight="1">
      <c r="A83" s="14"/>
      <c r="B83" s="14"/>
      <c r="C83" s="44"/>
      <c r="D83" s="14"/>
      <c r="E83" s="14"/>
      <c r="F83" s="14"/>
      <c r="G83" s="14"/>
      <c r="H83" s="14"/>
      <c r="I83" s="14"/>
      <c r="J83" s="14"/>
      <c r="K83" s="14"/>
      <c r="L83" s="14"/>
      <c r="M83" s="14"/>
      <c r="N83" s="14"/>
      <c r="O83" s="14"/>
      <c r="P83" s="14"/>
      <c r="Q83" s="14"/>
      <c r="R83" s="157" t="s">
        <v>10</v>
      </c>
      <c r="S83" s="157"/>
      <c r="T83" s="157"/>
      <c r="U83" s="157"/>
      <c r="V83" s="157"/>
      <c r="W83" s="157"/>
      <c r="X83" s="157"/>
      <c r="Y83" s="14"/>
      <c r="Z83" s="14"/>
      <c r="AA83" s="38"/>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Z83" s="41"/>
      <c r="BA83" s="41"/>
      <c r="BB83" s="41"/>
      <c r="BC83" s="41"/>
      <c r="BD83" s="41"/>
      <c r="BE83" s="41"/>
      <c r="BF83" s="41"/>
      <c r="BG83" s="41"/>
      <c r="BH83" s="41"/>
      <c r="BI83" s="41"/>
      <c r="BJ83" s="41"/>
      <c r="BK83" s="41"/>
      <c r="BL83" s="41"/>
    </row>
    <row r="84" spans="1:64" ht="12" customHeight="1">
      <c r="A84" s="14"/>
      <c r="B84" s="14"/>
      <c r="C84" s="14"/>
      <c r="D84" s="14"/>
      <c r="E84" s="14"/>
      <c r="F84" s="14"/>
      <c r="G84" s="14"/>
      <c r="H84" s="14"/>
      <c r="I84" s="14"/>
      <c r="J84" s="14"/>
      <c r="K84" s="14"/>
      <c r="L84" s="14"/>
      <c r="M84" s="14"/>
      <c r="N84" s="166" t="s">
        <v>81</v>
      </c>
      <c r="O84" s="166"/>
      <c r="P84" s="166"/>
      <c r="Q84" s="45"/>
      <c r="R84" s="166" t="s">
        <v>27</v>
      </c>
      <c r="S84" s="166"/>
      <c r="T84" s="166"/>
      <c r="U84" s="45"/>
      <c r="V84" s="166" t="s">
        <v>28</v>
      </c>
      <c r="W84" s="166"/>
      <c r="X84" s="166"/>
      <c r="Y84" s="14"/>
      <c r="Z84" s="14"/>
      <c r="AA84" s="2" t="s">
        <v>14</v>
      </c>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Z84" s="46"/>
      <c r="BA84" s="42">
        <f>IF(AND(BA81=0.06,BA82=0.06),0,BA81+BA82)</f>
        <v>0</v>
      </c>
      <c r="BB84" s="42">
        <f>IF(AND(BB81=0.22,BB82=0.24),0,BB81+BB82)</f>
        <v>0</v>
      </c>
      <c r="BC84" s="42">
        <f>IF(AND(BC81=0.02,BC82=0),0,BC81+BC82)</f>
        <v>0</v>
      </c>
      <c r="BD84" s="42">
        <f>IF(AND(BD81=0.1,BD82=0.1),0,BD81+BD82)</f>
        <v>0</v>
      </c>
      <c r="BE84" s="42">
        <f>IF(AND(BE81=0.15,BE82=0.15),0,BE81+BE82)</f>
        <v>0</v>
      </c>
      <c r="BF84" s="42">
        <f>IF(AND(BF81=0.3,BF82=0.3),0,BF81+BF82)</f>
        <v>0</v>
      </c>
      <c r="BG84" s="42">
        <f>IF(AND(BG81=0.06,BG82=0),0,BG81+BG82)</f>
        <v>0</v>
      </c>
      <c r="BH84" s="42">
        <f>IF(AND(BH81=0.3,BH82=0),0,BH81+BH82)</f>
        <v>0</v>
      </c>
      <c r="BI84" s="42">
        <f>IF(AND(BI81=0,BI82=0.07),0,BI81+BI82)</f>
        <v>0</v>
      </c>
      <c r="BJ84" s="42">
        <f>IF(AND(BJ81=0.03,BJ82=0.03),0,BJ81+BJ82)</f>
        <v>0</v>
      </c>
      <c r="BK84" s="42">
        <f>IF(AND(BK81=0,BK82=0.05),0,BK81+BK82)</f>
        <v>0</v>
      </c>
      <c r="BL84" s="42">
        <f>IF(AND(BL81=0.06,BL82=0),0,BL81+BL82)</f>
        <v>0</v>
      </c>
    </row>
    <row r="85" spans="1:64" ht="12" customHeight="1">
      <c r="A85" s="23" t="s">
        <v>106</v>
      </c>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3" t="s">
        <v>210</v>
      </c>
      <c r="AB85" s="139" t="s">
        <v>141</v>
      </c>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row>
    <row r="86" spans="1:64" ht="12" customHeight="1">
      <c r="A86" s="3" t="s">
        <v>210</v>
      </c>
      <c r="B86" s="147" t="s">
        <v>11</v>
      </c>
      <c r="C86" s="147"/>
      <c r="D86" s="147"/>
      <c r="E86" s="147"/>
      <c r="F86" s="147"/>
      <c r="G86" s="147"/>
      <c r="H86" s="147"/>
      <c r="I86" s="14"/>
      <c r="J86" s="14"/>
      <c r="K86" s="14"/>
      <c r="L86" s="14"/>
      <c r="M86" s="14"/>
      <c r="N86" s="148">
        <f>BA84</f>
        <v>0</v>
      </c>
      <c r="O86" s="148"/>
      <c r="P86" s="148"/>
      <c r="Q86" s="14"/>
      <c r="R86" s="158"/>
      <c r="S86" s="158"/>
      <c r="T86" s="158"/>
      <c r="U86" s="47"/>
      <c r="V86" s="158"/>
      <c r="W86" s="158"/>
      <c r="X86" s="158"/>
      <c r="Y86" s="14"/>
      <c r="Z86" s="14"/>
      <c r="AA86" s="4"/>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BA86" s="48"/>
    </row>
    <row r="87" spans="1:64" ht="12" customHeight="1">
      <c r="A87" s="3" t="s">
        <v>210</v>
      </c>
      <c r="B87" s="14" t="s">
        <v>22</v>
      </c>
      <c r="C87" s="14"/>
      <c r="D87" s="14"/>
      <c r="E87" s="14"/>
      <c r="F87" s="14"/>
      <c r="G87" s="14"/>
      <c r="H87" s="14"/>
      <c r="I87" s="14"/>
      <c r="J87" s="14"/>
      <c r="L87" s="49"/>
      <c r="N87" s="148">
        <f>BB84</f>
        <v>0</v>
      </c>
      <c r="O87" s="148"/>
      <c r="P87" s="148"/>
      <c r="Q87" s="14"/>
      <c r="R87" s="158"/>
      <c r="S87" s="158"/>
      <c r="T87" s="158"/>
      <c r="U87" s="47"/>
      <c r="V87" s="158"/>
      <c r="W87" s="158"/>
      <c r="X87" s="158"/>
      <c r="Y87" s="14"/>
      <c r="Z87" s="14"/>
      <c r="AA87" s="3" t="s">
        <v>210</v>
      </c>
      <c r="AB87" s="139" t="s">
        <v>142</v>
      </c>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row>
    <row r="88" spans="1:64" ht="12" customHeight="1">
      <c r="A88" s="3" t="s">
        <v>210</v>
      </c>
      <c r="B88" s="147" t="s">
        <v>53</v>
      </c>
      <c r="C88" s="147"/>
      <c r="D88" s="147"/>
      <c r="E88" s="147"/>
      <c r="F88" s="147"/>
      <c r="G88" s="147"/>
      <c r="H88" s="147"/>
      <c r="I88" s="147"/>
      <c r="J88" s="147"/>
      <c r="K88" s="147"/>
      <c r="L88" s="147"/>
      <c r="M88" s="147"/>
      <c r="N88" s="28"/>
      <c r="O88" s="28"/>
      <c r="P88" s="28"/>
      <c r="Q88" s="14"/>
      <c r="R88" s="47"/>
      <c r="S88" s="47"/>
      <c r="T88" s="47"/>
      <c r="U88" s="47"/>
      <c r="V88" s="47"/>
      <c r="W88" s="47"/>
      <c r="X88" s="47"/>
      <c r="Y88" s="14"/>
      <c r="Z88" s="14"/>
      <c r="AA88" s="11"/>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row>
    <row r="89" spans="1:64" ht="10.5" customHeight="1">
      <c r="A89" s="14"/>
      <c r="B89" s="147"/>
      <c r="C89" s="147"/>
      <c r="D89" s="147"/>
      <c r="E89" s="147"/>
      <c r="F89" s="147"/>
      <c r="G89" s="147"/>
      <c r="H89" s="147"/>
      <c r="I89" s="147"/>
      <c r="J89" s="147"/>
      <c r="K89" s="147"/>
      <c r="L89" s="147"/>
      <c r="M89" s="147"/>
      <c r="N89" s="148">
        <f>BC84</f>
        <v>0</v>
      </c>
      <c r="O89" s="148"/>
      <c r="P89" s="148"/>
      <c r="Q89" s="14"/>
      <c r="R89" s="133"/>
      <c r="S89" s="133"/>
      <c r="T89" s="133"/>
      <c r="U89" s="47"/>
      <c r="V89" s="133"/>
      <c r="W89" s="133"/>
      <c r="X89" s="133"/>
      <c r="Y89" s="14"/>
      <c r="Z89" s="14"/>
      <c r="AA89" s="40"/>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row>
    <row r="90" spans="1:64" ht="12" customHeight="1">
      <c r="A90" s="23" t="s">
        <v>12</v>
      </c>
      <c r="B90" s="14"/>
      <c r="C90" s="14"/>
      <c r="D90" s="14"/>
      <c r="E90" s="14"/>
      <c r="F90" s="14"/>
      <c r="G90" s="14"/>
      <c r="H90" s="14"/>
      <c r="I90" s="14"/>
      <c r="J90" s="14"/>
      <c r="K90" s="14"/>
      <c r="L90" s="14"/>
      <c r="M90" s="14"/>
      <c r="N90" s="28"/>
      <c r="O90" s="28"/>
      <c r="P90" s="28"/>
      <c r="Q90" s="14"/>
      <c r="R90" s="47"/>
      <c r="S90" s="47"/>
      <c r="T90" s="47"/>
      <c r="U90" s="47"/>
      <c r="V90" s="47"/>
      <c r="W90" s="47"/>
      <c r="X90" s="47"/>
      <c r="Y90" s="14"/>
      <c r="Z90" s="14"/>
      <c r="AA90" s="3" t="s">
        <v>210</v>
      </c>
      <c r="AB90" s="103" t="s">
        <v>186</v>
      </c>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row>
    <row r="91" spans="1:64" ht="12" customHeight="1">
      <c r="A91" s="3" t="s">
        <v>210</v>
      </c>
      <c r="B91" s="147" t="s">
        <v>215</v>
      </c>
      <c r="C91" s="147"/>
      <c r="D91" s="147"/>
      <c r="E91" s="147"/>
      <c r="F91" s="147"/>
      <c r="G91" s="147"/>
      <c r="H91" s="147"/>
      <c r="I91" s="147"/>
      <c r="J91" s="147"/>
      <c r="K91" s="147"/>
      <c r="L91" s="147"/>
      <c r="M91" s="147"/>
      <c r="N91" s="50"/>
      <c r="O91" s="50"/>
      <c r="P91" s="50"/>
      <c r="Q91" s="14"/>
      <c r="R91" s="51"/>
      <c r="S91" s="51"/>
      <c r="T91" s="51"/>
      <c r="U91" s="51"/>
      <c r="V91" s="51"/>
      <c r="W91" s="51"/>
      <c r="X91" s="51"/>
      <c r="Y91" s="14"/>
      <c r="Z91" s="14"/>
      <c r="AA91" s="14"/>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row>
    <row r="92" spans="1:64" ht="12" customHeight="1">
      <c r="A92" s="3"/>
      <c r="B92" s="147"/>
      <c r="C92" s="147"/>
      <c r="D92" s="147"/>
      <c r="E92" s="147"/>
      <c r="F92" s="147"/>
      <c r="G92" s="147"/>
      <c r="H92" s="147"/>
      <c r="I92" s="147"/>
      <c r="J92" s="147"/>
      <c r="K92" s="147"/>
      <c r="L92" s="147"/>
      <c r="M92" s="147"/>
      <c r="N92" s="148">
        <f>BD84</f>
        <v>0</v>
      </c>
      <c r="O92" s="148"/>
      <c r="P92" s="148"/>
      <c r="R92" s="149"/>
      <c r="S92" s="149"/>
      <c r="T92" s="149"/>
      <c r="U92" s="47"/>
      <c r="V92" s="149"/>
      <c r="W92" s="149"/>
      <c r="X92" s="149"/>
      <c r="Y92" s="14"/>
      <c r="Z92" s="14"/>
      <c r="AA92" s="23" t="s">
        <v>16</v>
      </c>
      <c r="AB92" s="14"/>
      <c r="AC92" s="23" t="s">
        <v>111</v>
      </c>
      <c r="AD92" s="14"/>
      <c r="AE92" s="14"/>
      <c r="AF92" s="14"/>
      <c r="AG92" s="14"/>
      <c r="AH92" s="14"/>
      <c r="AI92" s="14"/>
      <c r="AJ92" s="14"/>
      <c r="AK92" s="14"/>
      <c r="AL92" s="14"/>
      <c r="AM92" s="14"/>
      <c r="AN92" s="14"/>
      <c r="AO92" s="14"/>
      <c r="AP92" s="14"/>
      <c r="AQ92" s="14"/>
      <c r="AR92" s="14"/>
      <c r="AS92" s="14"/>
      <c r="AT92" s="14"/>
      <c r="AU92" s="14"/>
      <c r="AV92" s="14"/>
      <c r="AW92" s="14"/>
      <c r="AX92" s="14"/>
    </row>
    <row r="93" spans="1:64" ht="12" customHeight="1">
      <c r="A93" s="23" t="s">
        <v>13</v>
      </c>
      <c r="B93" s="14"/>
      <c r="C93" s="14"/>
      <c r="D93" s="14"/>
      <c r="E93" s="14"/>
      <c r="F93" s="14"/>
      <c r="G93" s="14"/>
      <c r="H93" s="14"/>
      <c r="I93" s="14"/>
      <c r="J93" s="14"/>
      <c r="K93" s="14"/>
      <c r="L93" s="14"/>
      <c r="M93" s="14"/>
      <c r="N93" s="28"/>
      <c r="O93" s="28"/>
      <c r="P93" s="28"/>
      <c r="Q93" s="14"/>
      <c r="R93" s="47"/>
      <c r="S93" s="47"/>
      <c r="T93" s="47"/>
      <c r="U93" s="47"/>
      <c r="V93" s="47"/>
      <c r="W93" s="47"/>
      <c r="X93" s="47"/>
      <c r="Y93" s="14"/>
      <c r="Z93" s="14"/>
      <c r="AB93" s="14"/>
      <c r="AC93" s="103" t="s">
        <v>283</v>
      </c>
      <c r="AD93" s="103"/>
      <c r="AE93" s="103"/>
      <c r="AF93" s="103"/>
      <c r="AG93" s="103"/>
      <c r="AH93" s="103"/>
      <c r="AI93" s="103"/>
      <c r="AJ93" s="103"/>
      <c r="AK93" s="103"/>
      <c r="AL93" s="103"/>
      <c r="AM93" s="103"/>
      <c r="AN93" s="103"/>
      <c r="AO93" s="103"/>
      <c r="AP93" s="103"/>
      <c r="AQ93" s="103"/>
      <c r="AR93" s="103"/>
      <c r="AS93" s="103"/>
      <c r="AT93" s="103"/>
      <c r="AU93" s="103"/>
      <c r="AV93" s="103"/>
      <c r="AW93" s="103"/>
      <c r="AX93" s="103"/>
    </row>
    <row r="94" spans="1:64" ht="12" customHeight="1">
      <c r="A94" s="3" t="s">
        <v>210</v>
      </c>
      <c r="B94" s="14" t="s">
        <v>108</v>
      </c>
      <c r="C94" s="14"/>
      <c r="D94" s="14"/>
      <c r="E94" s="14"/>
      <c r="F94" s="14"/>
      <c r="G94" s="14"/>
      <c r="H94" s="14"/>
      <c r="I94" s="14"/>
      <c r="J94" s="14"/>
      <c r="K94" s="14"/>
      <c r="L94" s="14"/>
      <c r="M94" s="14"/>
      <c r="N94" s="148">
        <f>BE84</f>
        <v>0</v>
      </c>
      <c r="O94" s="148"/>
      <c r="P94" s="148"/>
      <c r="Q94" s="14"/>
      <c r="R94" s="133"/>
      <c r="S94" s="133"/>
      <c r="T94" s="133"/>
      <c r="U94" s="47"/>
      <c r="V94" s="133"/>
      <c r="W94" s="133"/>
      <c r="X94" s="133"/>
      <c r="Y94" s="14"/>
      <c r="Z94" s="14"/>
      <c r="AA94" s="90"/>
      <c r="AB94" s="90"/>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row>
    <row r="95" spans="1:64" ht="12" customHeight="1">
      <c r="A95" s="3" t="s">
        <v>210</v>
      </c>
      <c r="B95" s="147" t="s">
        <v>131</v>
      </c>
      <c r="C95" s="147"/>
      <c r="D95" s="147"/>
      <c r="E95" s="147"/>
      <c r="F95" s="147"/>
      <c r="G95" s="147"/>
      <c r="H95" s="147"/>
      <c r="I95" s="147"/>
      <c r="J95" s="147"/>
      <c r="K95" s="147"/>
      <c r="L95" s="147"/>
      <c r="M95" s="147"/>
      <c r="N95" s="50"/>
      <c r="O95" s="50"/>
      <c r="P95" s="50"/>
      <c r="Q95" s="14"/>
      <c r="R95" s="47"/>
      <c r="S95" s="47"/>
      <c r="T95" s="47"/>
      <c r="U95" s="47"/>
      <c r="V95" s="47"/>
      <c r="W95" s="47"/>
      <c r="X95" s="47"/>
      <c r="Y95" s="14"/>
      <c r="Z95" s="14"/>
      <c r="AA95" s="90"/>
      <c r="AB95" s="90"/>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row>
    <row r="96" spans="1:64" ht="12" customHeight="1">
      <c r="A96" s="14"/>
      <c r="B96" s="147"/>
      <c r="C96" s="147"/>
      <c r="D96" s="147"/>
      <c r="E96" s="147"/>
      <c r="F96" s="147"/>
      <c r="G96" s="147"/>
      <c r="H96" s="147"/>
      <c r="I96" s="147"/>
      <c r="J96" s="147"/>
      <c r="K96" s="147"/>
      <c r="L96" s="147"/>
      <c r="M96" s="147"/>
      <c r="N96" s="148">
        <f>BF84</f>
        <v>0</v>
      </c>
      <c r="O96" s="148"/>
      <c r="P96" s="148"/>
      <c r="Q96" s="14"/>
      <c r="R96" s="133"/>
      <c r="S96" s="133"/>
      <c r="T96" s="133"/>
      <c r="U96" s="47"/>
      <c r="V96" s="133"/>
      <c r="W96" s="133"/>
      <c r="X96" s="133"/>
      <c r="Y96" s="14"/>
      <c r="Z96" s="14"/>
      <c r="AA96" s="14"/>
      <c r="AB96" s="14"/>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row>
    <row r="97" spans="1:50" ht="12" customHeight="1">
      <c r="A97" s="3" t="s">
        <v>210</v>
      </c>
      <c r="B97" s="147" t="s">
        <v>132</v>
      </c>
      <c r="C97" s="147"/>
      <c r="D97" s="147"/>
      <c r="E97" s="147"/>
      <c r="F97" s="147"/>
      <c r="G97" s="147"/>
      <c r="H97" s="147"/>
      <c r="I97" s="147"/>
      <c r="J97" s="147"/>
      <c r="K97" s="147"/>
      <c r="L97" s="147"/>
      <c r="M97" s="147"/>
      <c r="N97" s="50"/>
      <c r="O97" s="50"/>
      <c r="P97" s="50"/>
      <c r="Q97" s="14"/>
      <c r="R97" s="47"/>
      <c r="S97" s="47"/>
      <c r="T97" s="47"/>
      <c r="U97" s="47"/>
      <c r="V97" s="47"/>
      <c r="W97" s="47"/>
      <c r="X97" s="47"/>
      <c r="Y97" s="14"/>
      <c r="Z97" s="14"/>
      <c r="AA97" s="14"/>
      <c r="AB97" s="14"/>
      <c r="AC97" s="94" t="s">
        <v>284</v>
      </c>
      <c r="AD97" s="14"/>
      <c r="AE97" s="14"/>
      <c r="AF97" s="14"/>
      <c r="AG97" s="14"/>
      <c r="AH97" s="14"/>
      <c r="AI97" s="14"/>
      <c r="AJ97" s="14"/>
      <c r="AK97" s="14"/>
      <c r="AL97" s="14"/>
      <c r="AM97" s="14"/>
      <c r="AN97" s="14"/>
      <c r="AO97" s="14"/>
      <c r="AP97" s="14"/>
      <c r="AQ97" s="14"/>
      <c r="AR97" s="14"/>
      <c r="AS97" s="14"/>
      <c r="AT97" s="14"/>
      <c r="AU97" s="14"/>
      <c r="AV97" s="14"/>
      <c r="AW97" s="14"/>
      <c r="AX97" s="14"/>
    </row>
    <row r="98" spans="1:50" ht="12" customHeight="1">
      <c r="A98" s="3"/>
      <c r="B98" s="147"/>
      <c r="C98" s="147"/>
      <c r="D98" s="147"/>
      <c r="E98" s="147"/>
      <c r="F98" s="147"/>
      <c r="G98" s="147"/>
      <c r="H98" s="147"/>
      <c r="I98" s="147"/>
      <c r="J98" s="147"/>
      <c r="K98" s="147"/>
      <c r="L98" s="147"/>
      <c r="M98" s="147"/>
      <c r="N98" s="148">
        <f>BG84</f>
        <v>0</v>
      </c>
      <c r="O98" s="148"/>
      <c r="P98" s="148"/>
      <c r="Q98" s="14"/>
      <c r="R98" s="158"/>
      <c r="S98" s="158"/>
      <c r="T98" s="158"/>
      <c r="U98" s="47"/>
      <c r="V98" s="158"/>
      <c r="W98" s="158"/>
      <c r="X98" s="158"/>
      <c r="Y98" s="14"/>
      <c r="Z98" s="14"/>
      <c r="AA98" s="5" t="s">
        <v>112</v>
      </c>
      <c r="AB98" s="11"/>
      <c r="AC98" s="11"/>
      <c r="AD98" s="11"/>
      <c r="AE98" s="11"/>
      <c r="AF98" s="11"/>
      <c r="AG98" s="11"/>
      <c r="AH98" s="11"/>
      <c r="AI98" s="11"/>
      <c r="AJ98" s="11"/>
      <c r="AK98" s="11"/>
      <c r="AL98" s="11"/>
      <c r="AM98" s="11"/>
      <c r="AN98" s="11"/>
      <c r="AO98" s="11"/>
      <c r="AP98" s="11"/>
      <c r="AQ98" s="11"/>
      <c r="AR98" s="11"/>
      <c r="AS98" s="11"/>
      <c r="AT98" s="157"/>
      <c r="AU98" s="157"/>
      <c r="AV98" s="14"/>
      <c r="AW98" s="157"/>
      <c r="AX98" s="157"/>
    </row>
    <row r="99" spans="1:50" ht="12" customHeight="1">
      <c r="A99" s="3" t="s">
        <v>210</v>
      </c>
      <c r="B99" s="14" t="s">
        <v>133</v>
      </c>
      <c r="C99" s="14"/>
      <c r="D99" s="14"/>
      <c r="E99" s="14"/>
      <c r="F99" s="14"/>
      <c r="G99" s="14"/>
      <c r="H99" s="14"/>
      <c r="I99" s="14"/>
      <c r="J99" s="14"/>
      <c r="K99" s="14"/>
      <c r="L99" s="14"/>
      <c r="M99" s="14"/>
      <c r="N99" s="148">
        <f>BH84</f>
        <v>0</v>
      </c>
      <c r="O99" s="148"/>
      <c r="P99" s="148"/>
      <c r="Q99" s="14"/>
      <c r="R99" s="158"/>
      <c r="S99" s="158"/>
      <c r="T99" s="158"/>
      <c r="U99" s="47"/>
      <c r="V99" s="158"/>
      <c r="W99" s="158"/>
      <c r="X99" s="158"/>
      <c r="Y99" s="14"/>
      <c r="Z99" s="14"/>
      <c r="AA99" s="3" t="s">
        <v>210</v>
      </c>
      <c r="AB99" s="63" t="s">
        <v>239</v>
      </c>
      <c r="AC99" s="11"/>
      <c r="AD99" s="11"/>
      <c r="AE99" s="11"/>
      <c r="AF99" s="11"/>
      <c r="AG99" s="11"/>
      <c r="AH99" s="11"/>
      <c r="AI99" s="11"/>
      <c r="AJ99" s="11"/>
      <c r="AK99" s="11"/>
      <c r="AL99" s="11"/>
      <c r="AM99" s="11"/>
      <c r="AN99" s="11"/>
      <c r="AO99" s="11"/>
      <c r="AP99" s="11"/>
      <c r="AQ99" s="11"/>
      <c r="AR99" s="11"/>
      <c r="AS99" s="11"/>
      <c r="AT99" s="11"/>
      <c r="AU99" s="11"/>
      <c r="AV99" s="11"/>
      <c r="AW99" s="11"/>
      <c r="AX99" s="11"/>
    </row>
    <row r="100" spans="1:50" ht="12" customHeight="1">
      <c r="A100" s="3" t="s">
        <v>210</v>
      </c>
      <c r="B100" s="14" t="s">
        <v>134</v>
      </c>
      <c r="C100" s="14"/>
      <c r="D100" s="14"/>
      <c r="E100" s="14"/>
      <c r="F100" s="14"/>
      <c r="G100" s="14"/>
      <c r="H100" s="14"/>
      <c r="I100" s="14"/>
      <c r="J100" s="14"/>
      <c r="K100" s="14"/>
      <c r="L100" s="14"/>
      <c r="M100" s="14"/>
      <c r="N100" s="148">
        <f>BI84</f>
        <v>0</v>
      </c>
      <c r="O100" s="148"/>
      <c r="P100" s="148"/>
      <c r="Q100" s="14"/>
      <c r="R100" s="158"/>
      <c r="S100" s="158"/>
      <c r="T100" s="158"/>
      <c r="U100" s="47"/>
      <c r="V100" s="158"/>
      <c r="W100" s="158"/>
      <c r="X100" s="158"/>
      <c r="Y100" s="14"/>
      <c r="Z100" s="14"/>
      <c r="AA100" s="3" t="s">
        <v>210</v>
      </c>
      <c r="AB100" s="63" t="s">
        <v>240</v>
      </c>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row>
    <row r="101" spans="1:50" ht="12" customHeight="1">
      <c r="A101" s="3" t="s">
        <v>210</v>
      </c>
      <c r="B101" s="147" t="s">
        <v>135</v>
      </c>
      <c r="C101" s="147"/>
      <c r="D101" s="147"/>
      <c r="E101" s="147"/>
      <c r="F101" s="147"/>
      <c r="G101" s="147"/>
      <c r="H101" s="147"/>
      <c r="I101" s="147"/>
      <c r="J101" s="147"/>
      <c r="K101" s="147"/>
      <c r="L101" s="147"/>
      <c r="M101" s="147"/>
      <c r="N101" s="16"/>
      <c r="O101" s="16"/>
      <c r="P101" s="28"/>
      <c r="Q101" s="14"/>
      <c r="R101" s="47"/>
      <c r="S101" s="47"/>
      <c r="T101" s="47"/>
      <c r="U101" s="47"/>
      <c r="V101" s="47"/>
      <c r="W101" s="47"/>
      <c r="X101" s="47"/>
      <c r="Y101" s="14"/>
      <c r="Z101" s="14"/>
      <c r="AA101" s="40" t="s">
        <v>236</v>
      </c>
      <c r="AB101" s="1"/>
      <c r="AC101" s="1"/>
      <c r="AD101" s="1"/>
      <c r="AE101" s="1"/>
      <c r="AF101" s="1"/>
      <c r="AG101" s="1"/>
      <c r="AH101" s="1"/>
      <c r="AI101" s="1"/>
      <c r="AJ101" s="1"/>
      <c r="AK101" s="1"/>
      <c r="AL101" s="1"/>
      <c r="AM101" s="1"/>
      <c r="AN101" s="1"/>
      <c r="AO101" s="1"/>
      <c r="AP101" s="1"/>
      <c r="AQ101" s="1"/>
      <c r="AR101" s="1"/>
      <c r="AS101" s="1"/>
      <c r="AT101" s="1"/>
      <c r="AU101" s="1"/>
      <c r="AV101" s="1"/>
      <c r="AW101" s="1"/>
      <c r="AX101" s="1"/>
    </row>
    <row r="102" spans="1:50" ht="12" customHeight="1">
      <c r="A102" s="14"/>
      <c r="B102" s="147"/>
      <c r="C102" s="147"/>
      <c r="D102" s="147"/>
      <c r="E102" s="147"/>
      <c r="F102" s="147"/>
      <c r="G102" s="147"/>
      <c r="H102" s="147"/>
      <c r="I102" s="147"/>
      <c r="J102" s="147"/>
      <c r="K102" s="147"/>
      <c r="L102" s="147"/>
      <c r="M102" s="147"/>
      <c r="N102" s="50"/>
      <c r="O102" s="50"/>
      <c r="P102" s="50"/>
      <c r="Q102" s="14"/>
      <c r="R102" s="51"/>
      <c r="S102" s="51"/>
      <c r="T102" s="51"/>
      <c r="U102" s="51"/>
      <c r="V102" s="51"/>
      <c r="W102" s="51"/>
      <c r="X102" s="51"/>
      <c r="Y102" s="14"/>
      <c r="Z102" s="14"/>
      <c r="AA102" s="3" t="s">
        <v>210</v>
      </c>
      <c r="AB102" s="132" t="s">
        <v>237</v>
      </c>
      <c r="AC102" s="132"/>
      <c r="AD102" s="132"/>
      <c r="AE102" s="132"/>
      <c r="AF102" s="132"/>
      <c r="AG102" s="132"/>
      <c r="AH102" s="132"/>
      <c r="AI102" s="132"/>
      <c r="AJ102" s="132"/>
      <c r="AK102" s="132"/>
      <c r="AL102" s="132"/>
      <c r="AM102" s="132"/>
      <c r="AN102" s="132"/>
      <c r="AO102" s="132"/>
      <c r="AP102" s="132"/>
      <c r="AQ102" s="132"/>
      <c r="AR102" s="132"/>
      <c r="AS102" s="132"/>
      <c r="AT102" s="1"/>
      <c r="AU102" s="1"/>
      <c r="AV102" s="1"/>
      <c r="AW102" s="1"/>
      <c r="AX102" s="1"/>
    </row>
    <row r="103" spans="1:50" ht="12" customHeight="1">
      <c r="A103" s="3"/>
      <c r="B103" s="147"/>
      <c r="C103" s="147"/>
      <c r="D103" s="147"/>
      <c r="E103" s="147"/>
      <c r="F103" s="147"/>
      <c r="G103" s="147"/>
      <c r="H103" s="147"/>
      <c r="I103" s="147"/>
      <c r="J103" s="147"/>
      <c r="K103" s="147"/>
      <c r="L103" s="147"/>
      <c r="M103" s="147"/>
      <c r="N103" s="148">
        <f>BJ84</f>
        <v>0</v>
      </c>
      <c r="O103" s="148"/>
      <c r="P103" s="148"/>
      <c r="Q103" s="14"/>
      <c r="R103" s="149"/>
      <c r="S103" s="149"/>
      <c r="T103" s="149"/>
      <c r="U103" s="51"/>
      <c r="V103" s="149"/>
      <c r="W103" s="149"/>
      <c r="X103" s="149"/>
      <c r="Y103" s="14"/>
      <c r="Z103" s="14"/>
      <c r="AA103" s="1"/>
      <c r="AB103" s="132"/>
      <c r="AC103" s="132"/>
      <c r="AD103" s="132"/>
      <c r="AE103" s="132"/>
      <c r="AF103" s="132"/>
      <c r="AG103" s="132"/>
      <c r="AH103" s="132"/>
      <c r="AI103" s="132"/>
      <c r="AJ103" s="132"/>
      <c r="AK103" s="132"/>
      <c r="AL103" s="132"/>
      <c r="AM103" s="132"/>
      <c r="AN103" s="132"/>
      <c r="AO103" s="132"/>
      <c r="AP103" s="132"/>
      <c r="AQ103" s="132"/>
      <c r="AR103" s="132"/>
      <c r="AS103" s="132"/>
      <c r="AT103" s="11"/>
      <c r="AU103" s="11"/>
      <c r="AV103" s="11"/>
      <c r="AW103" s="11"/>
      <c r="AX103" s="11"/>
    </row>
    <row r="104" spans="1:50" ht="12" customHeight="1">
      <c r="A104" s="3" t="s">
        <v>210</v>
      </c>
      <c r="B104" s="147" t="s">
        <v>136</v>
      </c>
      <c r="C104" s="147"/>
      <c r="D104" s="147"/>
      <c r="E104" s="147"/>
      <c r="F104" s="147"/>
      <c r="G104" s="147"/>
      <c r="H104" s="147"/>
      <c r="I104" s="147"/>
      <c r="J104" s="147"/>
      <c r="K104" s="147"/>
      <c r="L104" s="147"/>
      <c r="M104" s="147"/>
      <c r="N104" s="16"/>
      <c r="O104" s="16"/>
      <c r="P104" s="28"/>
      <c r="Q104" s="14"/>
      <c r="R104" s="47"/>
      <c r="S104" s="47"/>
      <c r="T104" s="47"/>
      <c r="U104" s="47"/>
      <c r="V104" s="47"/>
      <c r="W104" s="47"/>
      <c r="X104" s="47"/>
      <c r="Y104" s="14"/>
      <c r="Z104" s="14"/>
      <c r="AA104" s="1"/>
      <c r="AB104" s="132"/>
      <c r="AC104" s="132"/>
      <c r="AD104" s="132"/>
      <c r="AE104" s="132"/>
      <c r="AF104" s="132"/>
      <c r="AG104" s="132"/>
      <c r="AH104" s="132"/>
      <c r="AI104" s="132"/>
      <c r="AJ104" s="132"/>
      <c r="AK104" s="132"/>
      <c r="AL104" s="132"/>
      <c r="AM104" s="132"/>
      <c r="AN104" s="132"/>
      <c r="AO104" s="132"/>
      <c r="AP104" s="132"/>
      <c r="AQ104" s="132"/>
      <c r="AR104" s="132"/>
      <c r="AS104" s="132"/>
      <c r="AT104" s="11"/>
      <c r="AU104" s="11"/>
      <c r="AV104" s="11"/>
      <c r="AW104" s="11"/>
      <c r="AX104" s="11"/>
    </row>
    <row r="105" spans="1:50" ht="12" customHeight="1">
      <c r="A105" s="3"/>
      <c r="B105" s="147"/>
      <c r="C105" s="147"/>
      <c r="D105" s="147"/>
      <c r="E105" s="147"/>
      <c r="F105" s="147"/>
      <c r="G105" s="147"/>
      <c r="H105" s="147"/>
      <c r="I105" s="147"/>
      <c r="J105" s="147"/>
      <c r="K105" s="147"/>
      <c r="L105" s="147"/>
      <c r="M105" s="147"/>
      <c r="N105" s="148">
        <f>BK84</f>
        <v>0</v>
      </c>
      <c r="O105" s="148"/>
      <c r="P105" s="148"/>
      <c r="Q105" s="14"/>
      <c r="R105" s="133"/>
      <c r="S105" s="133"/>
      <c r="T105" s="133"/>
      <c r="U105" s="47"/>
      <c r="V105" s="133"/>
      <c r="W105" s="133"/>
      <c r="X105" s="133"/>
      <c r="Y105" s="14"/>
      <c r="Z105" s="14"/>
      <c r="AA105" s="1"/>
      <c r="AB105" s="146"/>
      <c r="AC105" s="146"/>
      <c r="AD105" s="146"/>
      <c r="AE105" s="146"/>
      <c r="AF105" s="146"/>
      <c r="AG105" s="146"/>
      <c r="AH105" s="146"/>
      <c r="AI105" s="146"/>
      <c r="AJ105" s="146"/>
      <c r="AK105" s="146"/>
      <c r="AL105" s="146"/>
      <c r="AM105" s="146"/>
      <c r="AN105" s="146"/>
      <c r="AO105" s="146"/>
      <c r="AP105" s="146"/>
      <c r="AQ105" s="146"/>
      <c r="AR105" s="146"/>
      <c r="AS105" s="146"/>
      <c r="AT105" s="1"/>
      <c r="AU105" s="1"/>
      <c r="AV105" s="1"/>
      <c r="AW105" s="1"/>
      <c r="AX105" s="1"/>
    </row>
    <row r="106" spans="1:50" ht="12" customHeight="1">
      <c r="A106" s="3" t="s">
        <v>210</v>
      </c>
      <c r="B106" s="147" t="s">
        <v>14</v>
      </c>
      <c r="C106" s="147"/>
      <c r="D106" s="147"/>
      <c r="E106" s="147"/>
      <c r="F106" s="147"/>
      <c r="G106" s="147"/>
      <c r="H106" s="147"/>
      <c r="I106" s="147"/>
      <c r="J106" s="147"/>
      <c r="K106" s="147"/>
      <c r="L106" s="147"/>
      <c r="M106" s="147"/>
      <c r="N106" s="50"/>
      <c r="O106" s="50"/>
      <c r="P106" s="52"/>
      <c r="Q106" s="14"/>
      <c r="R106" s="47"/>
      <c r="S106" s="47"/>
      <c r="T106" s="47"/>
      <c r="U106" s="47"/>
      <c r="V106" s="47"/>
      <c r="W106" s="47"/>
      <c r="X106" s="47"/>
      <c r="Y106" s="14"/>
      <c r="Z106" s="14"/>
      <c r="AA106" s="3" t="s">
        <v>210</v>
      </c>
      <c r="AB106" s="132" t="s">
        <v>238</v>
      </c>
      <c r="AC106" s="146"/>
      <c r="AD106" s="146"/>
      <c r="AE106" s="146"/>
      <c r="AF106" s="146"/>
      <c r="AG106" s="146"/>
      <c r="AH106" s="146"/>
      <c r="AI106" s="146"/>
      <c r="AJ106" s="146"/>
      <c r="AK106" s="146"/>
      <c r="AL106" s="146"/>
      <c r="AM106" s="146"/>
      <c r="AN106" s="146"/>
      <c r="AO106" s="146"/>
      <c r="AP106" s="146"/>
      <c r="AQ106" s="146"/>
      <c r="AR106" s="146"/>
      <c r="AS106" s="146"/>
      <c r="AT106" s="1"/>
      <c r="AU106" s="1"/>
      <c r="AV106" s="1"/>
      <c r="AW106" s="1"/>
      <c r="AX106" s="1"/>
    </row>
    <row r="107" spans="1:50" ht="12" customHeight="1">
      <c r="A107" s="14"/>
      <c r="B107" s="147"/>
      <c r="C107" s="147"/>
      <c r="D107" s="147"/>
      <c r="E107" s="147"/>
      <c r="F107" s="147"/>
      <c r="G107" s="147"/>
      <c r="H107" s="147"/>
      <c r="I107" s="147"/>
      <c r="J107" s="147"/>
      <c r="K107" s="147"/>
      <c r="L107" s="147"/>
      <c r="M107" s="147"/>
      <c r="N107" s="148">
        <f>BL84</f>
        <v>0</v>
      </c>
      <c r="O107" s="148"/>
      <c r="P107" s="148"/>
      <c r="Q107" s="50"/>
      <c r="R107" s="133"/>
      <c r="S107" s="133"/>
      <c r="T107" s="133"/>
      <c r="U107" s="47"/>
      <c r="V107" s="133"/>
      <c r="W107" s="133"/>
      <c r="X107" s="133"/>
      <c r="Y107" s="14"/>
      <c r="Z107" s="14"/>
      <c r="AA107" s="38"/>
      <c r="AB107" s="146"/>
      <c r="AC107" s="146"/>
      <c r="AD107" s="146"/>
      <c r="AE107" s="146"/>
      <c r="AF107" s="146"/>
      <c r="AG107" s="146"/>
      <c r="AH107" s="146"/>
      <c r="AI107" s="146"/>
      <c r="AJ107" s="146"/>
      <c r="AK107" s="146"/>
      <c r="AL107" s="146"/>
      <c r="AM107" s="146"/>
      <c r="AN107" s="146"/>
      <c r="AO107" s="146"/>
      <c r="AP107" s="146"/>
      <c r="AQ107" s="146"/>
      <c r="AR107" s="146"/>
      <c r="AS107" s="146"/>
      <c r="AT107" s="1"/>
      <c r="AU107" s="1"/>
      <c r="AV107" s="1"/>
      <c r="AW107" s="1"/>
      <c r="AX107" s="1"/>
    </row>
    <row r="108" spans="1:50" ht="12" customHeight="1">
      <c r="A108" s="53"/>
      <c r="B108" s="14"/>
      <c r="C108" s="14"/>
      <c r="D108" s="14"/>
      <c r="E108" s="14"/>
      <c r="F108" s="14"/>
      <c r="G108" s="14"/>
      <c r="H108" s="14"/>
      <c r="I108" s="14"/>
      <c r="J108" s="14"/>
      <c r="K108" s="14"/>
      <c r="L108" s="14"/>
      <c r="M108" s="14"/>
      <c r="N108" s="50"/>
      <c r="O108" s="50"/>
      <c r="P108" s="50"/>
      <c r="Q108" s="14"/>
      <c r="R108" s="47"/>
      <c r="S108" s="47"/>
      <c r="T108" s="47"/>
      <c r="U108" s="47"/>
      <c r="V108" s="47"/>
      <c r="W108" s="47"/>
      <c r="X108" s="47"/>
      <c r="Y108" s="14"/>
      <c r="Z108" s="14"/>
      <c r="AA108" s="1"/>
      <c r="AB108" s="146"/>
      <c r="AC108" s="146"/>
      <c r="AD108" s="146"/>
      <c r="AE108" s="146"/>
      <c r="AF108" s="146"/>
      <c r="AG108" s="146"/>
      <c r="AH108" s="146"/>
      <c r="AI108" s="146"/>
      <c r="AJ108" s="146"/>
      <c r="AK108" s="146"/>
      <c r="AL108" s="146"/>
      <c r="AM108" s="146"/>
      <c r="AN108" s="146"/>
      <c r="AO108" s="146"/>
      <c r="AP108" s="146"/>
      <c r="AQ108" s="146"/>
      <c r="AR108" s="146"/>
      <c r="AS108" s="146"/>
      <c r="AT108" s="11"/>
      <c r="AU108" s="11"/>
      <c r="AV108" s="11"/>
      <c r="AW108" s="11"/>
      <c r="AX108" s="11"/>
    </row>
    <row r="109" spans="1:50" ht="12" customHeight="1">
      <c r="A109" s="14" t="s">
        <v>15</v>
      </c>
      <c r="B109" s="14"/>
      <c r="C109" s="14"/>
      <c r="D109" s="14"/>
      <c r="E109" s="14"/>
      <c r="F109" s="14"/>
      <c r="G109" s="14"/>
      <c r="H109" s="14"/>
      <c r="I109" s="14"/>
      <c r="J109" s="14"/>
      <c r="K109" s="14"/>
      <c r="L109" s="14"/>
      <c r="M109" s="54"/>
      <c r="N109" s="54"/>
      <c r="O109" s="151" t="s">
        <v>9</v>
      </c>
      <c r="P109" s="151"/>
      <c r="Q109" s="14"/>
      <c r="R109" s="150">
        <f>SUM(R86:T107)</f>
        <v>0</v>
      </c>
      <c r="S109" s="150"/>
      <c r="T109" s="150"/>
      <c r="U109" s="55"/>
      <c r="V109" s="55"/>
      <c r="W109" s="55"/>
      <c r="X109" s="55"/>
      <c r="Y109" s="14"/>
      <c r="Z109" s="14"/>
      <c r="AA109" s="11"/>
      <c r="AB109" s="146"/>
      <c r="AC109" s="146"/>
      <c r="AD109" s="146"/>
      <c r="AE109" s="146"/>
      <c r="AF109" s="146"/>
      <c r="AG109" s="146"/>
      <c r="AH109" s="146"/>
      <c r="AI109" s="146"/>
      <c r="AJ109" s="146"/>
      <c r="AK109" s="146"/>
      <c r="AL109" s="146"/>
      <c r="AM109" s="146"/>
      <c r="AN109" s="146"/>
      <c r="AO109" s="146"/>
      <c r="AP109" s="146"/>
      <c r="AQ109" s="146"/>
      <c r="AR109" s="146"/>
      <c r="AS109" s="146"/>
      <c r="AT109" s="11"/>
      <c r="AU109" s="11"/>
      <c r="AV109" s="11"/>
      <c r="AW109" s="11"/>
      <c r="AX109" s="11"/>
    </row>
    <row r="110" spans="1:50" ht="12" customHeight="1">
      <c r="A110" s="14" t="s">
        <v>127</v>
      </c>
      <c r="B110" s="14"/>
      <c r="C110" s="14"/>
      <c r="D110" s="14"/>
      <c r="E110" s="14"/>
      <c r="F110" s="14"/>
      <c r="G110" s="14"/>
      <c r="H110" s="14"/>
      <c r="I110" s="14"/>
      <c r="J110" s="14"/>
      <c r="K110" s="14"/>
      <c r="L110" s="14"/>
      <c r="M110" s="54"/>
      <c r="N110" s="54"/>
      <c r="O110" s="151" t="s">
        <v>9</v>
      </c>
      <c r="P110" s="151"/>
      <c r="Q110" s="14"/>
      <c r="R110" s="55"/>
      <c r="S110" s="55"/>
      <c r="T110" s="55"/>
      <c r="U110" s="55"/>
      <c r="V110" s="150">
        <f>SUM(V86:X107)</f>
        <v>0</v>
      </c>
      <c r="W110" s="150"/>
      <c r="X110" s="150"/>
      <c r="Y110" s="14"/>
      <c r="Z110" s="14"/>
      <c r="AA110" s="1"/>
      <c r="AB110" s="146"/>
      <c r="AC110" s="146"/>
      <c r="AD110" s="146"/>
      <c r="AE110" s="146"/>
      <c r="AF110" s="146"/>
      <c r="AG110" s="146"/>
      <c r="AH110" s="146"/>
      <c r="AI110" s="146"/>
      <c r="AJ110" s="146"/>
      <c r="AK110" s="146"/>
      <c r="AL110" s="146"/>
      <c r="AM110" s="146"/>
      <c r="AN110" s="146"/>
      <c r="AO110" s="146"/>
      <c r="AP110" s="146"/>
      <c r="AQ110" s="146"/>
      <c r="AR110" s="146"/>
      <c r="AS110" s="146"/>
      <c r="AT110" s="11"/>
      <c r="AU110" s="11"/>
      <c r="AV110" s="11"/>
      <c r="AW110" s="11"/>
      <c r="AX110" s="11"/>
    </row>
    <row r="111" spans="1:50" ht="12" customHeight="1">
      <c r="A111" s="14" t="s">
        <v>109</v>
      </c>
      <c r="B111" s="14"/>
      <c r="C111" s="14"/>
      <c r="D111" s="14"/>
      <c r="E111" s="14"/>
      <c r="F111" s="14"/>
      <c r="G111" s="14"/>
      <c r="H111" s="14"/>
      <c r="I111" s="14"/>
      <c r="J111" s="14"/>
      <c r="K111" s="14"/>
      <c r="L111" s="14"/>
      <c r="M111" s="148">
        <f>SUM(N86:P107)</f>
        <v>0</v>
      </c>
      <c r="N111" s="151"/>
      <c r="O111" s="151"/>
      <c r="P111" s="151"/>
      <c r="Q111" s="14"/>
      <c r="R111" s="150">
        <f>SUM(R109,V110)</f>
        <v>0</v>
      </c>
      <c r="S111" s="150"/>
      <c r="T111" s="150"/>
      <c r="U111" s="150"/>
      <c r="V111" s="150"/>
      <c r="W111" s="150"/>
      <c r="X111" s="150"/>
      <c r="Y111" s="14"/>
      <c r="Z111" s="14"/>
      <c r="AA111" s="5" t="s">
        <v>36</v>
      </c>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row>
    <row r="112" spans="1:50" ht="12" customHeight="1">
      <c r="A112" s="3"/>
      <c r="B112" s="14"/>
      <c r="C112" s="14"/>
      <c r="D112" s="14"/>
      <c r="E112" s="14"/>
      <c r="F112" s="14"/>
      <c r="G112" s="14"/>
      <c r="H112" s="14"/>
      <c r="I112" s="14"/>
      <c r="J112" s="14"/>
      <c r="K112" s="14"/>
      <c r="L112" s="14"/>
      <c r="M112" s="14"/>
      <c r="N112" s="50"/>
      <c r="O112" s="50"/>
      <c r="P112" s="50"/>
      <c r="Q112" s="14"/>
      <c r="R112" s="24"/>
      <c r="S112" s="24"/>
      <c r="T112" s="24"/>
      <c r="U112" s="24"/>
      <c r="V112" s="24"/>
      <c r="W112" s="24"/>
      <c r="X112" s="24"/>
      <c r="Y112" s="14"/>
      <c r="Z112" s="14"/>
      <c r="AA112" s="3" t="s">
        <v>210</v>
      </c>
      <c r="AB112" s="130" t="s">
        <v>144</v>
      </c>
      <c r="AC112" s="130"/>
      <c r="AD112" s="130"/>
      <c r="AE112" s="130"/>
      <c r="AF112" s="130"/>
      <c r="AG112" s="130"/>
      <c r="AH112" s="130"/>
      <c r="AI112" s="130"/>
      <c r="AJ112" s="130"/>
      <c r="AK112" s="130"/>
      <c r="AL112" s="130"/>
      <c r="AM112" s="130"/>
      <c r="AN112" s="130"/>
      <c r="AO112" s="130"/>
      <c r="AP112" s="130"/>
      <c r="AQ112" s="130"/>
      <c r="AR112" s="130"/>
      <c r="AS112" s="11"/>
      <c r="AT112" s="11"/>
      <c r="AU112" s="11"/>
      <c r="AV112" s="11"/>
      <c r="AW112" s="11"/>
      <c r="AX112" s="11"/>
    </row>
    <row r="113" spans="1:51" ht="12" customHeight="1">
      <c r="A113" s="23" t="s">
        <v>17</v>
      </c>
      <c r="B113" s="14"/>
      <c r="C113" s="23" t="s">
        <v>110</v>
      </c>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1"/>
      <c r="AB113" s="130"/>
      <c r="AC113" s="130"/>
      <c r="AD113" s="130"/>
      <c r="AE113" s="130"/>
      <c r="AF113" s="130"/>
      <c r="AG113" s="130"/>
      <c r="AH113" s="130"/>
      <c r="AI113" s="130"/>
      <c r="AJ113" s="130"/>
      <c r="AK113" s="130"/>
      <c r="AL113" s="130"/>
      <c r="AM113" s="130"/>
      <c r="AN113" s="130"/>
      <c r="AO113" s="130"/>
      <c r="AP113" s="130"/>
      <c r="AQ113" s="130"/>
      <c r="AR113" s="130"/>
      <c r="AS113" s="11"/>
      <c r="AT113" s="11"/>
      <c r="AU113" s="11"/>
      <c r="AV113" s="11"/>
      <c r="AW113" s="11"/>
      <c r="AX113" s="11"/>
    </row>
    <row r="114" spans="1:51" ht="12" customHeight="1">
      <c r="A114" s="103" t="s">
        <v>298</v>
      </c>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17"/>
      <c r="Y114" s="117"/>
      <c r="Z114" s="14"/>
      <c r="AA114" s="4"/>
      <c r="AB114" s="130"/>
      <c r="AC114" s="130"/>
      <c r="AD114" s="130"/>
      <c r="AE114" s="130"/>
      <c r="AF114" s="130"/>
      <c r="AG114" s="130"/>
      <c r="AH114" s="130"/>
      <c r="AI114" s="130"/>
      <c r="AJ114" s="130"/>
      <c r="AK114" s="130"/>
      <c r="AL114" s="130"/>
      <c r="AM114" s="130"/>
      <c r="AN114" s="130"/>
      <c r="AO114" s="130"/>
      <c r="AP114" s="130"/>
      <c r="AQ114" s="130"/>
      <c r="AR114" s="130"/>
      <c r="AS114" s="11"/>
      <c r="AT114" s="11"/>
      <c r="AU114" s="11"/>
      <c r="AV114" s="11"/>
      <c r="AW114" s="11"/>
      <c r="AX114" s="11"/>
    </row>
    <row r="115" spans="1:51" ht="12" customHeight="1">
      <c r="A115" s="103"/>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17"/>
      <c r="Y115" s="117"/>
      <c r="Z115" s="14"/>
      <c r="AA115" s="2" t="s">
        <v>14</v>
      </c>
      <c r="AB115" s="18"/>
      <c r="AC115" s="18"/>
      <c r="AD115" s="18"/>
      <c r="AE115" s="18"/>
      <c r="AF115" s="18"/>
      <c r="AG115" s="18"/>
      <c r="AH115" s="18"/>
      <c r="AI115" s="18"/>
      <c r="AJ115" s="18"/>
      <c r="AK115" s="18"/>
      <c r="AL115" s="18"/>
      <c r="AM115" s="18"/>
      <c r="AN115" s="18"/>
      <c r="AO115" s="18"/>
      <c r="AP115" s="18"/>
      <c r="AQ115" s="18"/>
      <c r="AR115" s="18"/>
      <c r="AS115" s="11"/>
      <c r="AT115" s="11"/>
      <c r="AU115" s="11"/>
      <c r="AV115" s="11"/>
      <c r="AW115" s="11"/>
      <c r="AX115" s="11"/>
    </row>
    <row r="116" spans="1:51" ht="12" customHeight="1">
      <c r="A116" s="103"/>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17"/>
      <c r="Y116" s="117"/>
      <c r="Z116" s="14"/>
      <c r="AA116" s="3" t="s">
        <v>210</v>
      </c>
      <c r="AB116" s="130" t="s">
        <v>187</v>
      </c>
      <c r="AC116" s="130"/>
      <c r="AD116" s="130"/>
      <c r="AE116" s="130"/>
      <c r="AF116" s="130"/>
      <c r="AG116" s="130"/>
      <c r="AH116" s="130"/>
      <c r="AI116" s="130"/>
      <c r="AJ116" s="130"/>
      <c r="AK116" s="130"/>
      <c r="AL116" s="130"/>
      <c r="AM116" s="130"/>
      <c r="AN116" s="130"/>
      <c r="AO116" s="130"/>
      <c r="AP116" s="130"/>
      <c r="AQ116" s="130"/>
      <c r="AR116" s="130"/>
      <c r="AS116" s="11"/>
      <c r="AT116" s="11"/>
      <c r="AU116" s="11"/>
      <c r="AV116" s="11"/>
      <c r="AW116" s="11"/>
      <c r="AX116" s="11"/>
    </row>
    <row r="117" spans="1:51" ht="12" customHeight="1">
      <c r="A117" s="103"/>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17"/>
      <c r="Y117" s="117"/>
      <c r="Z117" s="14"/>
      <c r="AA117" s="4"/>
      <c r="AB117" s="130"/>
      <c r="AC117" s="130"/>
      <c r="AD117" s="130"/>
      <c r="AE117" s="130"/>
      <c r="AF117" s="130"/>
      <c r="AG117" s="130"/>
      <c r="AH117" s="130"/>
      <c r="AI117" s="130"/>
      <c r="AJ117" s="130"/>
      <c r="AK117" s="130"/>
      <c r="AL117" s="130"/>
      <c r="AM117" s="130"/>
      <c r="AN117" s="130"/>
      <c r="AO117" s="130"/>
      <c r="AP117" s="130"/>
      <c r="AQ117" s="130"/>
      <c r="AR117" s="130"/>
      <c r="AS117" s="11"/>
      <c r="AT117" s="11"/>
      <c r="AU117" s="11"/>
      <c r="AV117" s="11"/>
      <c r="AW117" s="11"/>
      <c r="AX117" s="11"/>
    </row>
    <row r="118" spans="1:51" ht="12" customHeight="1">
      <c r="A118" s="60" t="s">
        <v>230</v>
      </c>
      <c r="Y118" s="11"/>
      <c r="Z118" s="11"/>
      <c r="AA118" s="4"/>
      <c r="AB118" s="130"/>
      <c r="AC118" s="130"/>
      <c r="AD118" s="130"/>
      <c r="AE118" s="130"/>
      <c r="AF118" s="130"/>
      <c r="AG118" s="130"/>
      <c r="AH118" s="130"/>
      <c r="AI118" s="130"/>
      <c r="AJ118" s="130"/>
      <c r="AK118" s="130"/>
      <c r="AL118" s="130"/>
      <c r="AM118" s="130"/>
      <c r="AN118" s="130"/>
      <c r="AO118" s="130"/>
      <c r="AP118" s="130"/>
      <c r="AQ118" s="130"/>
      <c r="AR118" s="130"/>
      <c r="AS118" s="11"/>
      <c r="AT118" s="11"/>
      <c r="AU118" s="11"/>
      <c r="AV118" s="11"/>
      <c r="AW118" s="11"/>
      <c r="AX118" s="11"/>
    </row>
    <row r="119" spans="1:51" ht="12" customHeight="1">
      <c r="A119" s="3" t="s">
        <v>210</v>
      </c>
      <c r="B119" s="132" t="s">
        <v>231</v>
      </c>
      <c r="C119" s="131"/>
      <c r="D119" s="131"/>
      <c r="E119" s="131"/>
      <c r="F119" s="131"/>
      <c r="G119" s="131"/>
      <c r="H119" s="131"/>
      <c r="I119" s="131"/>
      <c r="J119" s="131"/>
      <c r="K119" s="131"/>
      <c r="L119" s="131"/>
      <c r="M119" s="131"/>
      <c r="N119" s="131"/>
      <c r="O119" s="131"/>
      <c r="P119" s="131"/>
      <c r="Q119" s="131"/>
      <c r="R119" s="131"/>
      <c r="S119" s="131"/>
      <c r="T119" s="131"/>
      <c r="U119" s="131"/>
      <c r="V119" s="131"/>
      <c r="W119" s="131"/>
      <c r="X119" s="131"/>
      <c r="Y119" s="131"/>
      <c r="Z119" s="131"/>
      <c r="AA119" s="4"/>
      <c r="AB119" s="130"/>
      <c r="AC119" s="130"/>
      <c r="AD119" s="130"/>
      <c r="AE119" s="130"/>
      <c r="AF119" s="130"/>
      <c r="AG119" s="130"/>
      <c r="AH119" s="130"/>
      <c r="AI119" s="130"/>
      <c r="AJ119" s="130"/>
      <c r="AK119" s="130"/>
      <c r="AL119" s="130"/>
      <c r="AM119" s="130"/>
      <c r="AN119" s="130"/>
      <c r="AO119" s="130"/>
      <c r="AP119" s="130"/>
      <c r="AQ119" s="130"/>
      <c r="AR119" s="130"/>
      <c r="AS119" s="11"/>
      <c r="AT119" s="11"/>
      <c r="AU119" s="11"/>
      <c r="AV119" s="11"/>
      <c r="AW119" s="11"/>
      <c r="AX119" s="11"/>
    </row>
    <row r="120" spans="1:51" ht="12" customHeight="1">
      <c r="A120" s="3" t="s">
        <v>210</v>
      </c>
      <c r="B120" s="132" t="s">
        <v>232</v>
      </c>
      <c r="C120" s="131"/>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c r="Z120" s="131"/>
      <c r="AA120" s="3" t="s">
        <v>210</v>
      </c>
      <c r="AB120" s="130" t="s">
        <v>65</v>
      </c>
      <c r="AC120" s="130"/>
      <c r="AD120" s="130"/>
      <c r="AE120" s="130"/>
      <c r="AF120" s="130"/>
      <c r="AG120" s="130"/>
      <c r="AH120" s="130"/>
      <c r="AI120" s="130"/>
      <c r="AJ120" s="130"/>
      <c r="AK120" s="130"/>
      <c r="AL120" s="130"/>
      <c r="AM120" s="130"/>
      <c r="AN120" s="130"/>
      <c r="AO120" s="130"/>
      <c r="AP120" s="130"/>
      <c r="AQ120" s="130"/>
      <c r="AR120" s="130"/>
      <c r="AS120" s="11"/>
      <c r="AT120" s="11"/>
      <c r="AU120" s="11"/>
      <c r="AV120" s="11"/>
      <c r="AW120" s="11"/>
      <c r="AX120" s="11"/>
    </row>
    <row r="121" spans="1:51" ht="12" customHeight="1">
      <c r="A121" s="3" t="s">
        <v>210</v>
      </c>
      <c r="B121" s="132" t="s">
        <v>233</v>
      </c>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4"/>
      <c r="AB121" s="130"/>
      <c r="AC121" s="130"/>
      <c r="AD121" s="130"/>
      <c r="AE121" s="130"/>
      <c r="AF121" s="130"/>
      <c r="AG121" s="130"/>
      <c r="AH121" s="130"/>
      <c r="AI121" s="130"/>
      <c r="AJ121" s="130"/>
      <c r="AK121" s="130"/>
      <c r="AL121" s="130"/>
      <c r="AM121" s="130"/>
      <c r="AN121" s="130"/>
      <c r="AO121" s="130"/>
      <c r="AP121" s="130"/>
      <c r="AQ121" s="130"/>
      <c r="AR121" s="130"/>
      <c r="AS121" s="11"/>
      <c r="AT121" s="11"/>
      <c r="AU121" s="11"/>
      <c r="AV121" s="11"/>
      <c r="AW121" s="11"/>
      <c r="AX121" s="11"/>
    </row>
    <row r="122" spans="1:51" ht="12" customHeight="1">
      <c r="B122" s="131"/>
      <c r="C122" s="131"/>
      <c r="D122" s="131"/>
      <c r="E122" s="131"/>
      <c r="F122" s="131"/>
      <c r="G122" s="131"/>
      <c r="H122" s="131"/>
      <c r="I122" s="131"/>
      <c r="J122" s="131"/>
      <c r="K122" s="131"/>
      <c r="L122" s="131"/>
      <c r="M122" s="131"/>
      <c r="N122" s="131"/>
      <c r="O122" s="131"/>
      <c r="P122" s="131"/>
      <c r="Q122" s="131"/>
      <c r="R122" s="131"/>
      <c r="S122" s="131"/>
      <c r="T122" s="131"/>
      <c r="U122" s="131"/>
      <c r="V122" s="131"/>
      <c r="W122" s="131"/>
      <c r="X122" s="131"/>
      <c r="Y122" s="131"/>
      <c r="Z122" s="131"/>
      <c r="AA122" s="7" t="s">
        <v>18</v>
      </c>
      <c r="AB122" s="11"/>
      <c r="AC122" s="8" t="s">
        <v>145</v>
      </c>
      <c r="AD122" s="11"/>
      <c r="AE122" s="11"/>
      <c r="AF122" s="11"/>
      <c r="AG122" s="11"/>
      <c r="AH122" s="11"/>
      <c r="AI122" s="11"/>
      <c r="AJ122" s="11"/>
      <c r="AK122" s="11"/>
      <c r="AL122" s="11"/>
      <c r="AM122" s="11"/>
      <c r="AN122" s="11"/>
      <c r="AO122" s="11"/>
      <c r="AP122" s="11"/>
      <c r="AQ122" s="11"/>
      <c r="AR122" s="11"/>
      <c r="AS122" s="11"/>
      <c r="AT122" s="11"/>
      <c r="AU122" s="11"/>
      <c r="AV122" s="11"/>
      <c r="AW122" s="11"/>
      <c r="AX122" s="11"/>
    </row>
    <row r="123" spans="1:51" ht="12" customHeight="1">
      <c r="A123" s="53" t="s">
        <v>11</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B123" s="14"/>
      <c r="AC123" s="104" t="s">
        <v>285</v>
      </c>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95"/>
    </row>
    <row r="124" spans="1:51" ht="12" customHeight="1">
      <c r="A124" s="3" t="s">
        <v>210</v>
      </c>
      <c r="B124" s="152" t="s">
        <v>137</v>
      </c>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90"/>
      <c r="AB124" s="90"/>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95"/>
    </row>
    <row r="125" spans="1:51" ht="12" customHeight="1">
      <c r="A125" s="3" t="s">
        <v>210</v>
      </c>
      <c r="B125" s="136" t="s">
        <v>217</v>
      </c>
      <c r="C125" s="136"/>
      <c r="D125" s="136"/>
      <c r="E125" s="136"/>
      <c r="F125" s="136"/>
      <c r="G125" s="136"/>
      <c r="H125" s="136"/>
      <c r="I125" s="136"/>
      <c r="J125" s="136"/>
      <c r="K125" s="136"/>
      <c r="L125" s="136"/>
      <c r="M125" s="136"/>
      <c r="N125" s="136"/>
      <c r="O125" s="136"/>
      <c r="P125" s="136"/>
      <c r="Q125" s="136"/>
      <c r="R125" s="136"/>
      <c r="S125" s="136"/>
      <c r="T125" s="136"/>
      <c r="U125" s="136"/>
      <c r="V125" s="136"/>
      <c r="W125" s="136"/>
      <c r="X125" s="136"/>
      <c r="Y125" s="117"/>
      <c r="Z125" s="117"/>
      <c r="AA125" s="90"/>
      <c r="AB125" s="90"/>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c r="AY125" s="95"/>
    </row>
    <row r="126" spans="1:51" ht="12" customHeight="1">
      <c r="A126" s="14"/>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17"/>
      <c r="Z126" s="117"/>
      <c r="AA126" s="90"/>
      <c r="AB126" s="90"/>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95"/>
    </row>
    <row r="127" spans="1:51" ht="12" customHeight="1">
      <c r="A127" s="3" t="s">
        <v>210</v>
      </c>
      <c r="B127" s="103" t="s">
        <v>209</v>
      </c>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17"/>
      <c r="Z127" s="117"/>
      <c r="AA127" s="14"/>
      <c r="AB127" s="14"/>
      <c r="AC127" s="104" t="s">
        <v>284</v>
      </c>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row>
    <row r="128" spans="1:51" ht="12" customHeight="1">
      <c r="A128" s="14"/>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17"/>
      <c r="Z128" s="117"/>
      <c r="AA128" s="14"/>
      <c r="AB128" s="14"/>
      <c r="AC128" s="94"/>
      <c r="AD128" s="14"/>
      <c r="AE128" s="14"/>
      <c r="AF128" s="14"/>
      <c r="AG128" s="14"/>
      <c r="AH128" s="14"/>
      <c r="AI128" s="14"/>
      <c r="AJ128" s="14"/>
      <c r="AK128" s="14"/>
      <c r="AL128" s="14"/>
      <c r="AM128" s="14"/>
      <c r="AN128" s="14"/>
      <c r="AO128" s="14"/>
      <c r="AP128" s="14"/>
      <c r="AQ128" s="14"/>
      <c r="AR128" s="14"/>
      <c r="AS128" s="14"/>
      <c r="AT128" s="14"/>
      <c r="AU128" s="14"/>
      <c r="AV128" s="14"/>
      <c r="AW128" s="14"/>
      <c r="AX128" s="14"/>
    </row>
    <row r="129" spans="1:51" ht="12" customHeight="1">
      <c r="A129" s="14"/>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17"/>
      <c r="Z129" s="117"/>
      <c r="AA129" s="119" t="s">
        <v>31</v>
      </c>
      <c r="AB129" s="119"/>
      <c r="AC129" s="14" t="s">
        <v>24</v>
      </c>
      <c r="AD129" s="14"/>
      <c r="AE129" s="14"/>
      <c r="AF129" s="14"/>
      <c r="AG129" s="14"/>
      <c r="AH129" s="14"/>
      <c r="AI129" s="14"/>
      <c r="AJ129" s="14"/>
      <c r="AK129" s="14"/>
      <c r="AL129" s="14"/>
      <c r="AM129" s="14"/>
      <c r="AN129" s="14"/>
      <c r="AO129" s="14"/>
      <c r="AP129" s="14"/>
      <c r="AQ129" s="14"/>
      <c r="AR129" s="14"/>
      <c r="AS129" s="14"/>
      <c r="AT129" s="14"/>
      <c r="AU129" s="14"/>
      <c r="AV129" s="14"/>
      <c r="AW129" s="14"/>
      <c r="AX129" s="14"/>
    </row>
    <row r="130" spans="1:51" ht="12" customHeight="1">
      <c r="A130" s="40" t="s">
        <v>107</v>
      </c>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6"/>
      <c r="AB130" s="14"/>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row>
    <row r="131" spans="1:51" ht="12" customHeight="1">
      <c r="A131" s="3" t="s">
        <v>210</v>
      </c>
      <c r="B131" s="103" t="s">
        <v>138</v>
      </c>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17"/>
      <c r="Z131" s="117"/>
      <c r="AA131" s="16"/>
      <c r="AB131" s="14"/>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row>
    <row r="132" spans="1:51" ht="12" customHeight="1">
      <c r="A132" s="14"/>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17"/>
      <c r="Z132" s="117"/>
      <c r="AA132" s="119" t="s">
        <v>33</v>
      </c>
      <c r="AB132" s="119"/>
      <c r="AC132" s="14" t="s">
        <v>112</v>
      </c>
      <c r="AD132" s="14"/>
      <c r="AE132" s="14"/>
      <c r="AF132" s="14"/>
      <c r="AG132" s="14"/>
      <c r="AH132" s="14"/>
      <c r="AI132" s="14"/>
      <c r="AJ132" s="14"/>
      <c r="AK132" s="14"/>
      <c r="AL132" s="14"/>
      <c r="AM132" s="14"/>
      <c r="AN132" s="14"/>
      <c r="AO132" s="14"/>
      <c r="AP132" s="14"/>
      <c r="AQ132" s="14"/>
      <c r="AR132" s="14"/>
      <c r="AS132" s="14"/>
      <c r="AT132" s="14"/>
      <c r="AU132" s="14"/>
      <c r="AV132" s="14"/>
      <c r="AW132" s="14"/>
      <c r="AX132" s="14"/>
    </row>
    <row r="133" spans="1:51" ht="12" customHeight="1">
      <c r="A133" s="14"/>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17"/>
      <c r="Z133" s="117"/>
      <c r="AA133" s="16"/>
      <c r="AB133" s="14"/>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row>
    <row r="134" spans="1:51" ht="12" customHeight="1">
      <c r="A134" s="3" t="s">
        <v>210</v>
      </c>
      <c r="B134" s="103" t="s">
        <v>64</v>
      </c>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17"/>
      <c r="Z134" s="117"/>
      <c r="AA134" s="16"/>
      <c r="AB134" s="14"/>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row>
    <row r="135" spans="1:51" ht="12" customHeight="1">
      <c r="A135" s="14"/>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17"/>
      <c r="Z135" s="117"/>
      <c r="AA135" s="119" t="s">
        <v>32</v>
      </c>
      <c r="AB135" s="119"/>
      <c r="AC135" s="14" t="s">
        <v>113</v>
      </c>
      <c r="AD135" s="14"/>
      <c r="AE135" s="14"/>
      <c r="AF135" s="14"/>
      <c r="AG135" s="14"/>
      <c r="AH135" s="14"/>
      <c r="AI135" s="14"/>
      <c r="AJ135" s="14"/>
      <c r="AK135" s="14"/>
      <c r="AL135" s="14"/>
      <c r="AM135" s="14"/>
      <c r="AN135" s="14"/>
      <c r="AO135" s="14"/>
      <c r="AP135" s="14"/>
      <c r="AQ135" s="14"/>
      <c r="AR135" s="14"/>
      <c r="AS135" s="14"/>
      <c r="AT135" s="14"/>
      <c r="AU135" s="14"/>
      <c r="AV135" s="14"/>
      <c r="AW135" s="14"/>
      <c r="AX135" s="14"/>
    </row>
    <row r="136" spans="1:51" ht="12" customHeight="1">
      <c r="A136" s="14"/>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17"/>
      <c r="Z136" s="117"/>
      <c r="AA136" s="14"/>
      <c r="AB136" s="14"/>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row>
    <row r="137" spans="1:51" ht="12" customHeight="1">
      <c r="A137" s="14"/>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17"/>
      <c r="Z137" s="117"/>
      <c r="AA137" s="14"/>
      <c r="AB137" s="14"/>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row>
    <row r="138" spans="1:51" ht="12" customHeight="1">
      <c r="A138" s="14"/>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17"/>
      <c r="Z138" s="117"/>
      <c r="AA138" s="119" t="s">
        <v>34</v>
      </c>
      <c r="AB138" s="119"/>
      <c r="AC138" s="14" t="s">
        <v>114</v>
      </c>
      <c r="AD138" s="14"/>
      <c r="AE138" s="14"/>
      <c r="AF138" s="14"/>
      <c r="AG138" s="14"/>
      <c r="AH138" s="14"/>
      <c r="AI138" s="14"/>
      <c r="AJ138" s="14"/>
      <c r="AK138" s="14"/>
      <c r="AL138" s="14"/>
      <c r="AM138" s="14"/>
      <c r="AN138" s="14"/>
      <c r="AO138" s="14"/>
      <c r="AP138" s="14"/>
      <c r="AQ138" s="14"/>
      <c r="AR138" s="14"/>
      <c r="AS138" s="14"/>
      <c r="AT138" s="14"/>
      <c r="AU138" s="14"/>
      <c r="AV138" s="14"/>
      <c r="AW138" s="14"/>
      <c r="AX138" s="14"/>
    </row>
    <row r="139" spans="1:51" ht="12" customHeight="1">
      <c r="Y139" s="14"/>
      <c r="Z139" s="14"/>
      <c r="AA139" s="14"/>
      <c r="AB139" s="14"/>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row>
    <row r="140" spans="1:51" s="1" customFormat="1"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4"/>
      <c r="Z140" s="14"/>
      <c r="AA140" s="14"/>
      <c r="AB140" s="14"/>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row>
    <row r="141" spans="1:51" ht="12" customHeight="1">
      <c r="A141" s="128"/>
      <c r="B141" s="128"/>
      <c r="C141" s="128"/>
      <c r="D141" s="145" t="s">
        <v>128</v>
      </c>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c r="AA141" s="145"/>
      <c r="AB141" s="145"/>
      <c r="AC141" s="145"/>
      <c r="AD141" s="145"/>
      <c r="AE141" s="145"/>
      <c r="AF141" s="145"/>
      <c r="AG141" s="145"/>
      <c r="AH141" s="145"/>
      <c r="AI141" s="145"/>
      <c r="AJ141" s="145"/>
      <c r="AK141" s="145"/>
      <c r="AL141" s="145"/>
      <c r="AM141" s="145"/>
      <c r="AN141" s="145"/>
      <c r="AO141" s="145"/>
      <c r="AP141" s="145"/>
      <c r="AQ141" s="145"/>
      <c r="AR141" s="145"/>
      <c r="AS141" s="145"/>
      <c r="AT141" s="129"/>
      <c r="AU141" s="129"/>
      <c r="AV141" s="129"/>
      <c r="AW141" s="129"/>
      <c r="AX141" s="129"/>
    </row>
    <row r="142" spans="1:51" ht="12" customHeight="1">
      <c r="A142" s="37"/>
      <c r="B142" s="37"/>
      <c r="C142" s="37"/>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9"/>
      <c r="AU142" s="39"/>
      <c r="AV142" s="39"/>
      <c r="AW142" s="39"/>
      <c r="AX142" s="39"/>
      <c r="AY142" s="56"/>
    </row>
    <row r="143" spans="1:51" ht="12" customHeight="1">
      <c r="A143" s="9" t="s">
        <v>35</v>
      </c>
      <c r="B143" s="11"/>
      <c r="C143" s="144" t="s">
        <v>146</v>
      </c>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38"/>
      <c r="Z143" s="38"/>
      <c r="AA143" s="12" t="s">
        <v>156</v>
      </c>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row>
    <row r="144" spans="1:51" ht="12" customHeight="1">
      <c r="A144" s="2"/>
      <c r="B144" s="11"/>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
      <c r="Z144" s="14"/>
      <c r="AA144" s="103" t="s">
        <v>84</v>
      </c>
      <c r="AB144" s="103"/>
      <c r="AC144" s="103"/>
      <c r="AD144" s="103"/>
      <c r="AE144" s="103"/>
      <c r="AF144" s="103"/>
      <c r="AG144" s="103"/>
      <c r="AH144" s="103"/>
      <c r="AI144" s="103"/>
      <c r="AJ144" s="103"/>
      <c r="AK144" s="103"/>
      <c r="AL144" s="103"/>
      <c r="AM144" s="103"/>
      <c r="AN144" s="103"/>
      <c r="AO144" s="103"/>
      <c r="AP144" s="103"/>
      <c r="AQ144" s="103"/>
      <c r="AR144" s="103"/>
      <c r="AS144" s="103"/>
      <c r="AT144" s="103"/>
      <c r="AU144" s="103"/>
      <c r="AV144" s="103"/>
      <c r="AW144" s="103"/>
      <c r="AX144" s="103"/>
    </row>
    <row r="145" spans="1:50" ht="12" customHeight="1">
      <c r="A145" s="115" t="s">
        <v>286</v>
      </c>
      <c r="B145" s="116"/>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4"/>
      <c r="Z145" s="14"/>
      <c r="AA145" s="103"/>
      <c r="AB145" s="103"/>
      <c r="AC145" s="103"/>
      <c r="AD145" s="103"/>
      <c r="AE145" s="103"/>
      <c r="AF145" s="103"/>
      <c r="AG145" s="103"/>
      <c r="AH145" s="103"/>
      <c r="AI145" s="103"/>
      <c r="AJ145" s="103"/>
      <c r="AK145" s="103"/>
      <c r="AL145" s="103"/>
      <c r="AM145" s="103"/>
      <c r="AN145" s="103"/>
      <c r="AO145" s="103"/>
      <c r="AP145" s="103"/>
      <c r="AQ145" s="103"/>
      <c r="AR145" s="103"/>
      <c r="AS145" s="103"/>
      <c r="AT145" s="103"/>
      <c r="AU145" s="103"/>
      <c r="AV145" s="103"/>
      <c r="AW145" s="103"/>
      <c r="AX145" s="103"/>
    </row>
    <row r="146" spans="1:50" ht="12" customHeight="1">
      <c r="A146" s="116"/>
      <c r="B146" s="116"/>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4"/>
      <c r="Z146" s="14"/>
      <c r="AA146" s="103"/>
      <c r="AB146" s="103"/>
      <c r="AC146" s="103"/>
      <c r="AD146" s="103"/>
      <c r="AE146" s="103"/>
      <c r="AF146" s="103"/>
      <c r="AG146" s="103"/>
      <c r="AH146" s="103"/>
      <c r="AI146" s="103"/>
      <c r="AJ146" s="103"/>
      <c r="AK146" s="103"/>
      <c r="AL146" s="103"/>
      <c r="AM146" s="103"/>
      <c r="AN146" s="103"/>
      <c r="AO146" s="103"/>
      <c r="AP146" s="103"/>
      <c r="AQ146" s="103"/>
      <c r="AR146" s="103"/>
      <c r="AS146" s="103"/>
      <c r="AT146" s="103"/>
      <c r="AU146" s="103"/>
      <c r="AV146" s="103"/>
      <c r="AW146" s="103"/>
      <c r="AX146" s="103"/>
    </row>
    <row r="147" spans="1:50" ht="12" customHeight="1">
      <c r="A147" s="117"/>
      <c r="B147" s="117"/>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row>
    <row r="148" spans="1:50" ht="12" customHeight="1">
      <c r="A148" s="11"/>
      <c r="B148" s="11"/>
      <c r="C148" s="11"/>
      <c r="D148" s="11"/>
      <c r="E148" s="11"/>
      <c r="F148" s="11"/>
      <c r="G148" s="11"/>
      <c r="H148" s="11"/>
      <c r="I148" s="11"/>
      <c r="J148" s="11"/>
      <c r="K148" s="11"/>
      <c r="L148" s="11"/>
      <c r="M148" s="11"/>
      <c r="N148" s="11"/>
      <c r="O148" s="11"/>
      <c r="P148" s="11"/>
      <c r="Q148" s="11"/>
      <c r="R148" s="11"/>
      <c r="S148" s="11"/>
      <c r="T148" s="11"/>
      <c r="U148" s="96"/>
      <c r="V148" s="96"/>
      <c r="W148" s="96"/>
      <c r="X148" s="96"/>
      <c r="Y148" s="14"/>
      <c r="Z148" s="14"/>
      <c r="AA148" s="103" t="s">
        <v>157</v>
      </c>
      <c r="AB148" s="103"/>
      <c r="AC148" s="103"/>
      <c r="AD148" s="103"/>
      <c r="AE148" s="103"/>
      <c r="AF148" s="103"/>
      <c r="AG148" s="103"/>
      <c r="AH148" s="103"/>
      <c r="AI148" s="103"/>
      <c r="AJ148" s="103"/>
      <c r="AK148" s="103"/>
      <c r="AL148" s="103"/>
      <c r="AM148" s="103"/>
      <c r="AN148" s="103"/>
      <c r="AO148" s="103"/>
      <c r="AP148" s="103"/>
      <c r="AQ148" s="103"/>
      <c r="AR148" s="103"/>
      <c r="AS148" s="103"/>
      <c r="AT148" s="103"/>
      <c r="AU148" s="103"/>
      <c r="AV148" s="103"/>
      <c r="AW148" s="103"/>
      <c r="AX148" s="103"/>
    </row>
    <row r="149" spans="1:50" ht="12" customHeight="1">
      <c r="A149" s="4"/>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4"/>
      <c r="Z149" s="14"/>
      <c r="AA149" s="103"/>
      <c r="AB149" s="103"/>
      <c r="AC149" s="103"/>
      <c r="AD149" s="103"/>
      <c r="AE149" s="103"/>
      <c r="AF149" s="103"/>
      <c r="AG149" s="103"/>
      <c r="AH149" s="103"/>
      <c r="AI149" s="103"/>
      <c r="AJ149" s="103"/>
      <c r="AK149" s="103"/>
      <c r="AL149" s="103"/>
      <c r="AM149" s="103"/>
      <c r="AN149" s="103"/>
      <c r="AO149" s="103"/>
      <c r="AP149" s="103"/>
      <c r="AQ149" s="103"/>
      <c r="AR149" s="103"/>
      <c r="AS149" s="103"/>
      <c r="AT149" s="103"/>
      <c r="AU149" s="103"/>
      <c r="AV149" s="103"/>
      <c r="AW149" s="103"/>
      <c r="AX149" s="103"/>
    </row>
    <row r="150" spans="1:50" ht="12" customHeight="1">
      <c r="A150" s="9" t="s">
        <v>37</v>
      </c>
      <c r="B150" s="11"/>
      <c r="C150" s="144" t="s">
        <v>147</v>
      </c>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
      <c r="Z150" s="14"/>
      <c r="AA150" s="103"/>
      <c r="AB150" s="103"/>
      <c r="AC150" s="103"/>
      <c r="AD150" s="103"/>
      <c r="AE150" s="103"/>
      <c r="AF150" s="103"/>
      <c r="AG150" s="103"/>
      <c r="AH150" s="103"/>
      <c r="AI150" s="103"/>
      <c r="AJ150" s="103"/>
      <c r="AK150" s="103"/>
      <c r="AL150" s="103"/>
      <c r="AM150" s="103"/>
      <c r="AN150" s="103"/>
      <c r="AO150" s="103"/>
      <c r="AP150" s="103"/>
      <c r="AQ150" s="103"/>
      <c r="AR150" s="103"/>
      <c r="AS150" s="103"/>
      <c r="AT150" s="103"/>
      <c r="AU150" s="103"/>
      <c r="AV150" s="103"/>
      <c r="AW150" s="103"/>
      <c r="AX150" s="103"/>
    </row>
    <row r="151" spans="1:50" ht="12" customHeight="1">
      <c r="A151" s="11"/>
      <c r="B151" s="11"/>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
      <c r="Z151" s="14"/>
      <c r="AA151" s="103"/>
      <c r="AB151" s="103"/>
      <c r="AC151" s="103"/>
      <c r="AD151" s="103"/>
      <c r="AE151" s="103"/>
      <c r="AF151" s="103"/>
      <c r="AG151" s="103"/>
      <c r="AH151" s="103"/>
      <c r="AI151" s="103"/>
      <c r="AJ151" s="103"/>
      <c r="AK151" s="103"/>
      <c r="AL151" s="103"/>
      <c r="AM151" s="103"/>
      <c r="AN151" s="103"/>
      <c r="AO151" s="103"/>
      <c r="AP151" s="103"/>
      <c r="AQ151" s="103"/>
      <c r="AR151" s="103"/>
      <c r="AS151" s="103"/>
      <c r="AT151" s="103"/>
      <c r="AU151" s="103"/>
      <c r="AV151" s="103"/>
      <c r="AW151" s="103"/>
      <c r="AX151" s="103"/>
    </row>
    <row r="152" spans="1:50" ht="12" customHeight="1">
      <c r="A152" s="6" t="s">
        <v>148</v>
      </c>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4"/>
      <c r="Z152" s="14"/>
      <c r="AA152" s="112" t="s">
        <v>83</v>
      </c>
      <c r="AB152" s="112"/>
      <c r="AC152" s="112"/>
      <c r="AD152" s="112"/>
      <c r="AE152" s="112"/>
      <c r="AF152" s="112"/>
      <c r="AG152" s="112"/>
      <c r="AH152" s="112"/>
      <c r="AI152" s="112"/>
      <c r="AJ152" s="112"/>
      <c r="AK152" s="112"/>
      <c r="AL152" s="112"/>
      <c r="AM152" s="112"/>
      <c r="AN152" s="112"/>
      <c r="AO152" s="112"/>
      <c r="AP152" s="112"/>
      <c r="AQ152" s="112"/>
      <c r="AR152" s="112"/>
      <c r="AS152" s="112"/>
      <c r="AT152" s="112"/>
      <c r="AU152" s="112"/>
      <c r="AV152" s="112"/>
      <c r="AW152" s="112"/>
      <c r="AX152" s="112"/>
    </row>
    <row r="153" spans="1:50" ht="12" customHeight="1">
      <c r="A153" s="4"/>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4"/>
      <c r="Z153" s="14"/>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row>
    <row r="154" spans="1:50" ht="12" customHeight="1">
      <c r="A154" s="11"/>
      <c r="B154" s="11"/>
      <c r="C154" s="139" t="s">
        <v>149</v>
      </c>
      <c r="D154" s="139"/>
      <c r="E154" s="139"/>
      <c r="F154" s="139"/>
      <c r="G154" s="139"/>
      <c r="H154" s="139"/>
      <c r="I154" s="139"/>
      <c r="J154" s="139"/>
      <c r="K154" s="139"/>
      <c r="L154" s="139"/>
      <c r="M154" s="139"/>
      <c r="N154" s="139"/>
      <c r="O154" s="139"/>
      <c r="P154" s="139"/>
      <c r="Q154" s="139"/>
      <c r="R154" s="139"/>
      <c r="S154" s="139"/>
      <c r="T154" s="139"/>
      <c r="U154" s="139"/>
      <c r="V154" s="139"/>
      <c r="W154" s="139"/>
      <c r="X154" s="139"/>
      <c r="Y154" s="14"/>
      <c r="Z154" s="14"/>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row>
    <row r="155" spans="1:50" ht="12" customHeight="1">
      <c r="A155" s="4"/>
      <c r="B155" s="11"/>
      <c r="C155" s="139"/>
      <c r="D155" s="139"/>
      <c r="E155" s="139"/>
      <c r="F155" s="139"/>
      <c r="G155" s="139"/>
      <c r="H155" s="139"/>
      <c r="I155" s="139"/>
      <c r="J155" s="139"/>
      <c r="K155" s="139"/>
      <c r="L155" s="139"/>
      <c r="M155" s="139"/>
      <c r="N155" s="139"/>
      <c r="O155" s="139"/>
      <c r="P155" s="139"/>
      <c r="Q155" s="139"/>
      <c r="R155" s="139"/>
      <c r="S155" s="139"/>
      <c r="T155" s="139"/>
      <c r="U155" s="139"/>
      <c r="V155" s="139"/>
      <c r="W155" s="139"/>
      <c r="X155" s="139"/>
      <c r="Y155" s="14"/>
      <c r="Z155" s="14"/>
      <c r="AA155" s="3" t="s">
        <v>210</v>
      </c>
      <c r="AB155" s="112" t="s">
        <v>211</v>
      </c>
      <c r="AC155" s="112"/>
      <c r="AD155" s="112"/>
      <c r="AE155" s="112"/>
      <c r="AF155" s="112"/>
      <c r="AG155" s="112"/>
      <c r="AH155" s="112"/>
      <c r="AI155" s="112"/>
      <c r="AJ155" s="112"/>
      <c r="AK155" s="112"/>
      <c r="AL155" s="14"/>
      <c r="AM155" s="14"/>
      <c r="AN155" s="14"/>
      <c r="AO155" s="14"/>
      <c r="AP155" s="14"/>
      <c r="AQ155" s="14"/>
      <c r="AR155" s="14"/>
      <c r="AS155" s="14"/>
      <c r="AT155" s="14"/>
      <c r="AU155" s="14"/>
      <c r="AV155" s="14"/>
      <c r="AW155" s="14"/>
      <c r="AX155" s="14"/>
    </row>
    <row r="156" spans="1:50" ht="12" customHeight="1">
      <c r="A156" s="11"/>
      <c r="B156" s="11"/>
      <c r="C156" s="10" t="s">
        <v>204</v>
      </c>
      <c r="D156" s="11"/>
      <c r="E156" s="11"/>
      <c r="F156" s="11"/>
      <c r="G156" s="11"/>
      <c r="H156" s="11"/>
      <c r="I156" s="11"/>
      <c r="J156" s="11"/>
      <c r="K156" s="11"/>
      <c r="L156" s="11"/>
      <c r="M156" s="11"/>
      <c r="N156" s="11"/>
      <c r="O156" s="11"/>
      <c r="P156" s="11"/>
      <c r="Q156" s="11"/>
      <c r="R156" s="11"/>
      <c r="S156" s="11"/>
      <c r="T156" s="11"/>
      <c r="U156" s="11"/>
      <c r="V156" s="11"/>
      <c r="W156" s="11"/>
      <c r="X156" s="11"/>
      <c r="Y156" s="14"/>
      <c r="Z156" s="14"/>
      <c r="AA156" s="3"/>
      <c r="AB156" s="112"/>
      <c r="AC156" s="112"/>
      <c r="AD156" s="112"/>
      <c r="AE156" s="112"/>
      <c r="AF156" s="112"/>
      <c r="AG156" s="112"/>
      <c r="AH156" s="112"/>
      <c r="AI156" s="112"/>
      <c r="AJ156" s="112"/>
      <c r="AK156" s="112"/>
      <c r="AL156" s="14"/>
      <c r="AM156" s="14"/>
      <c r="AN156" s="14"/>
      <c r="AO156" s="14"/>
      <c r="AP156" s="14"/>
      <c r="AQ156" s="14"/>
      <c r="AR156" s="14"/>
      <c r="AS156" s="14"/>
      <c r="AT156" s="14"/>
      <c r="AU156" s="14"/>
      <c r="AV156" s="14"/>
      <c r="AW156" s="14"/>
      <c r="AX156" s="14"/>
    </row>
    <row r="157" spans="1:50" ht="12" customHeight="1">
      <c r="A157" s="11"/>
      <c r="B157" s="11"/>
      <c r="C157" s="10" t="s">
        <v>205</v>
      </c>
      <c r="D157" s="11"/>
      <c r="E157" s="11"/>
      <c r="F157" s="11"/>
      <c r="G157" s="11"/>
      <c r="H157" s="11"/>
      <c r="I157" s="11"/>
      <c r="J157" s="11"/>
      <c r="K157" s="11"/>
      <c r="L157" s="11"/>
      <c r="M157" s="11"/>
      <c r="N157" s="11"/>
      <c r="O157" s="11"/>
      <c r="P157" s="11"/>
      <c r="Q157" s="11"/>
      <c r="R157" s="11"/>
      <c r="S157" s="11"/>
      <c r="T157" s="11"/>
      <c r="U157" s="11"/>
      <c r="V157" s="11"/>
      <c r="W157" s="11"/>
      <c r="X157" s="11"/>
      <c r="Y157" s="14"/>
      <c r="Z157" s="14"/>
      <c r="AA157" s="14"/>
      <c r="AB157" s="112"/>
      <c r="AC157" s="112"/>
      <c r="AD157" s="112"/>
      <c r="AE157" s="112"/>
      <c r="AF157" s="112"/>
      <c r="AG157" s="112"/>
      <c r="AH157" s="112"/>
      <c r="AI157" s="112"/>
      <c r="AJ157" s="112"/>
      <c r="AK157" s="112"/>
      <c r="AL157" s="120" t="s">
        <v>116</v>
      </c>
      <c r="AM157" s="120"/>
      <c r="AN157" s="120"/>
      <c r="AO157" s="120"/>
      <c r="AP157" s="120"/>
      <c r="AQ157" s="137"/>
      <c r="AR157" s="137"/>
      <c r="AS157" s="137"/>
      <c r="AT157" s="137"/>
      <c r="AU157" s="137"/>
      <c r="AV157" s="137"/>
      <c r="AW157" s="137"/>
      <c r="AX157" s="137"/>
    </row>
    <row r="158" spans="1:50" ht="12" customHeight="1">
      <c r="A158" s="14"/>
      <c r="B158" s="10" t="s">
        <v>74</v>
      </c>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3" t="s">
        <v>210</v>
      </c>
      <c r="AB158" s="112" t="s">
        <v>117</v>
      </c>
      <c r="AC158" s="112"/>
      <c r="AD158" s="112"/>
      <c r="AE158" s="112"/>
      <c r="AF158" s="112"/>
      <c r="AG158" s="112"/>
      <c r="AH158" s="112"/>
      <c r="AI158" s="112"/>
      <c r="AJ158" s="112"/>
      <c r="AK158" s="112"/>
      <c r="AL158" s="14"/>
      <c r="AM158" s="14"/>
      <c r="AN158" s="14"/>
      <c r="AO158" s="14"/>
      <c r="AP158" s="14"/>
      <c r="AQ158" s="14"/>
      <c r="AR158" s="14"/>
      <c r="AS158" s="14"/>
      <c r="AT158" s="58"/>
      <c r="AU158" s="58"/>
      <c r="AV158" s="58"/>
      <c r="AW158" s="58"/>
      <c r="AX158" s="58"/>
    </row>
    <row r="159" spans="1:50" ht="12" customHeight="1">
      <c r="A159" s="3" t="s">
        <v>210</v>
      </c>
      <c r="B159" s="11" t="s">
        <v>150</v>
      </c>
      <c r="C159" s="14"/>
      <c r="D159" s="14"/>
      <c r="E159" s="14"/>
      <c r="F159" s="14"/>
      <c r="G159" s="14"/>
      <c r="H159" s="14"/>
      <c r="I159" s="14"/>
      <c r="J159" s="14"/>
      <c r="K159" s="14"/>
      <c r="L159" s="14"/>
      <c r="M159" s="14"/>
      <c r="N159" s="14"/>
      <c r="O159" s="14"/>
      <c r="P159" s="14"/>
      <c r="Q159" s="14"/>
      <c r="R159" s="120" t="s">
        <v>82</v>
      </c>
      <c r="S159" s="120"/>
      <c r="T159" s="120"/>
      <c r="U159" s="133"/>
      <c r="V159" s="133"/>
      <c r="W159" s="133"/>
      <c r="X159" s="133"/>
      <c r="Y159" s="14"/>
      <c r="Z159" s="14"/>
      <c r="AA159" s="3"/>
      <c r="AB159" s="112"/>
      <c r="AC159" s="112"/>
      <c r="AD159" s="112"/>
      <c r="AE159" s="112"/>
      <c r="AF159" s="112"/>
      <c r="AG159" s="112"/>
      <c r="AH159" s="112"/>
      <c r="AI159" s="112"/>
      <c r="AJ159" s="112"/>
      <c r="AK159" s="112"/>
      <c r="AL159" s="120" t="s">
        <v>116</v>
      </c>
      <c r="AM159" s="120"/>
      <c r="AN159" s="120"/>
      <c r="AO159" s="120"/>
      <c r="AP159" s="120"/>
      <c r="AQ159" s="137"/>
      <c r="AR159" s="137"/>
      <c r="AS159" s="137"/>
      <c r="AT159" s="137"/>
      <c r="AU159" s="137"/>
      <c r="AV159" s="137"/>
      <c r="AW159" s="137"/>
      <c r="AX159" s="137"/>
    </row>
    <row r="160" spans="1:50" ht="12" customHeight="1">
      <c r="A160" s="3" t="s">
        <v>210</v>
      </c>
      <c r="B160" s="112" t="s">
        <v>151</v>
      </c>
      <c r="C160" s="112"/>
      <c r="D160" s="112"/>
      <c r="E160" s="112"/>
      <c r="F160" s="112"/>
      <c r="G160" s="112"/>
      <c r="H160" s="112"/>
      <c r="I160" s="112"/>
      <c r="J160" s="112"/>
      <c r="K160" s="112"/>
      <c r="L160" s="112"/>
      <c r="M160" s="112"/>
      <c r="N160" s="112"/>
      <c r="O160" s="112"/>
      <c r="P160" s="112"/>
      <c r="Q160" s="112"/>
      <c r="R160" s="14"/>
      <c r="S160" s="14"/>
      <c r="T160" s="14"/>
      <c r="U160" s="14"/>
      <c r="V160" s="14"/>
      <c r="W160" s="14"/>
      <c r="X160" s="14"/>
      <c r="Y160" s="14"/>
      <c r="Z160" s="14"/>
      <c r="AA160" s="3" t="s">
        <v>210</v>
      </c>
      <c r="AB160" s="14" t="s">
        <v>55</v>
      </c>
      <c r="AC160" s="14"/>
      <c r="AD160" s="14"/>
      <c r="AE160" s="14"/>
      <c r="AF160" s="14"/>
      <c r="AG160" s="14"/>
      <c r="AH160" s="14"/>
      <c r="AI160" s="14"/>
      <c r="AJ160" s="14"/>
      <c r="AK160" s="14"/>
      <c r="AL160" s="14"/>
      <c r="AM160" s="14"/>
      <c r="AN160" s="14"/>
      <c r="AO160" s="14"/>
      <c r="AP160" s="14"/>
      <c r="AQ160" s="156"/>
      <c r="AR160" s="156"/>
      <c r="AS160" s="156"/>
      <c r="AT160" s="156"/>
      <c r="AU160" s="156"/>
      <c r="AV160" s="156"/>
      <c r="AW160" s="156"/>
      <c r="AX160" s="156"/>
    </row>
    <row r="161" spans="1:50" ht="12" customHeight="1">
      <c r="A161" s="14"/>
      <c r="B161" s="112"/>
      <c r="C161" s="112"/>
      <c r="D161" s="112"/>
      <c r="E161" s="112"/>
      <c r="F161" s="112"/>
      <c r="G161" s="112"/>
      <c r="H161" s="112"/>
      <c r="I161" s="112"/>
      <c r="J161" s="112"/>
      <c r="K161" s="112"/>
      <c r="L161" s="112"/>
      <c r="M161" s="112"/>
      <c r="N161" s="112"/>
      <c r="O161" s="112"/>
      <c r="P161" s="112"/>
      <c r="Q161" s="112"/>
      <c r="R161" s="14"/>
      <c r="S161" s="14"/>
      <c r="T161" s="14"/>
      <c r="U161" s="14"/>
      <c r="V161" s="14"/>
      <c r="W161" s="14"/>
      <c r="X161" s="14"/>
      <c r="Y161" s="14"/>
      <c r="Z161" s="14"/>
      <c r="AA161" s="3" t="s">
        <v>210</v>
      </c>
      <c r="AB161" s="14" t="s">
        <v>20</v>
      </c>
      <c r="AC161" s="14"/>
      <c r="AD161" s="14"/>
      <c r="AE161" s="14"/>
      <c r="AF161" s="14"/>
      <c r="AG161" s="14"/>
      <c r="AH161" s="14"/>
      <c r="AI161" s="14"/>
      <c r="AJ161" s="14"/>
      <c r="AK161" s="14"/>
      <c r="AL161" s="120" t="s">
        <v>116</v>
      </c>
      <c r="AM161" s="120"/>
      <c r="AN161" s="120"/>
      <c r="AO161" s="120"/>
      <c r="AP161" s="120"/>
      <c r="AQ161" s="137"/>
      <c r="AR161" s="137"/>
      <c r="AS161" s="137"/>
      <c r="AT161" s="137"/>
      <c r="AU161" s="137"/>
      <c r="AV161" s="137"/>
      <c r="AW161" s="137"/>
      <c r="AX161" s="137"/>
    </row>
    <row r="162" spans="1:50" ht="12" customHeight="1">
      <c r="A162" s="14"/>
      <c r="B162" s="112"/>
      <c r="C162" s="112"/>
      <c r="D162" s="112"/>
      <c r="E162" s="112"/>
      <c r="F162" s="112"/>
      <c r="G162" s="112"/>
      <c r="H162" s="112"/>
      <c r="I162" s="112"/>
      <c r="J162" s="112"/>
      <c r="K162" s="112"/>
      <c r="L162" s="112"/>
      <c r="M162" s="112"/>
      <c r="N162" s="112"/>
      <c r="O162" s="112"/>
      <c r="P162" s="112"/>
      <c r="Q162" s="112"/>
      <c r="R162" s="120" t="s">
        <v>218</v>
      </c>
      <c r="S162" s="120"/>
      <c r="T162" s="120"/>
      <c r="U162" s="133"/>
      <c r="V162" s="133"/>
      <c r="W162" s="133"/>
      <c r="X162" s="133"/>
      <c r="Y162" s="14"/>
      <c r="Z162" s="14"/>
      <c r="AA162" s="3" t="s">
        <v>210</v>
      </c>
      <c r="AB162" s="112" t="s">
        <v>202</v>
      </c>
      <c r="AC162" s="112"/>
      <c r="AD162" s="112"/>
      <c r="AE162" s="112"/>
      <c r="AF162" s="112"/>
      <c r="AG162" s="112"/>
      <c r="AH162" s="112"/>
      <c r="AI162" s="112"/>
      <c r="AJ162" s="112"/>
      <c r="AK162" s="112"/>
      <c r="AL162" s="14"/>
      <c r="AM162" s="14"/>
      <c r="AN162" s="14"/>
      <c r="AO162" s="14"/>
      <c r="AP162" s="14"/>
      <c r="AQ162" s="14"/>
      <c r="AR162" s="14"/>
      <c r="AS162" s="14"/>
      <c r="AT162" s="14"/>
      <c r="AU162" s="14"/>
      <c r="AV162" s="14"/>
      <c r="AW162" s="14"/>
      <c r="AX162" s="14"/>
    </row>
    <row r="163" spans="1:50" ht="12" customHeight="1">
      <c r="A163" s="3" t="s">
        <v>210</v>
      </c>
      <c r="B163" s="112" t="s">
        <v>79</v>
      </c>
      <c r="C163" s="112"/>
      <c r="D163" s="112"/>
      <c r="E163" s="112"/>
      <c r="F163" s="112"/>
      <c r="G163" s="112"/>
      <c r="H163" s="112"/>
      <c r="I163" s="112"/>
      <c r="J163" s="112"/>
      <c r="K163" s="112"/>
      <c r="L163" s="112"/>
      <c r="M163" s="112"/>
      <c r="N163" s="112"/>
      <c r="O163" s="112"/>
      <c r="P163" s="112"/>
      <c r="Q163" s="112"/>
      <c r="R163" s="14"/>
      <c r="S163" s="14"/>
      <c r="T163" s="14"/>
      <c r="U163" s="14"/>
      <c r="V163" s="14"/>
      <c r="W163" s="14"/>
      <c r="X163" s="14"/>
      <c r="Y163" s="14"/>
      <c r="Z163" s="14"/>
      <c r="AA163" s="3"/>
      <c r="AB163" s="112"/>
      <c r="AC163" s="112"/>
      <c r="AD163" s="112"/>
      <c r="AE163" s="112"/>
      <c r="AF163" s="112"/>
      <c r="AG163" s="112"/>
      <c r="AH163" s="112"/>
      <c r="AI163" s="112"/>
      <c r="AJ163" s="112"/>
      <c r="AK163" s="112"/>
      <c r="AL163" s="120" t="s">
        <v>116</v>
      </c>
      <c r="AM163" s="120"/>
      <c r="AN163" s="120"/>
      <c r="AO163" s="120"/>
      <c r="AP163" s="120"/>
      <c r="AQ163" s="137"/>
      <c r="AR163" s="137"/>
      <c r="AS163" s="137"/>
      <c r="AT163" s="137"/>
      <c r="AU163" s="137"/>
      <c r="AV163" s="137"/>
      <c r="AW163" s="137"/>
      <c r="AX163" s="137"/>
    </row>
    <row r="164" spans="1:50" ht="12" customHeight="1">
      <c r="A164" s="14"/>
      <c r="B164" s="112"/>
      <c r="C164" s="112"/>
      <c r="D164" s="112"/>
      <c r="E164" s="112"/>
      <c r="F164" s="112"/>
      <c r="G164" s="112"/>
      <c r="H164" s="112"/>
      <c r="I164" s="112"/>
      <c r="J164" s="112"/>
      <c r="K164" s="112"/>
      <c r="L164" s="112"/>
      <c r="M164" s="112"/>
      <c r="N164" s="112"/>
      <c r="O164" s="112"/>
      <c r="P164" s="112"/>
      <c r="Q164" s="112"/>
      <c r="R164" s="14"/>
      <c r="S164" s="14"/>
      <c r="T164" s="14"/>
      <c r="U164" s="14"/>
      <c r="V164" s="14"/>
      <c r="W164" s="14"/>
      <c r="X164" s="14"/>
      <c r="Y164" s="14"/>
      <c r="Z164" s="14"/>
      <c r="AA164" s="3" t="s">
        <v>210</v>
      </c>
      <c r="AB164" s="14" t="s">
        <v>119</v>
      </c>
      <c r="AC164" s="14"/>
      <c r="AD164" s="14"/>
      <c r="AE164" s="14"/>
      <c r="AF164" s="14"/>
      <c r="AG164" s="14"/>
      <c r="AH164" s="14"/>
      <c r="AI164" s="14"/>
      <c r="AJ164" s="14"/>
      <c r="AK164" s="14"/>
      <c r="AL164" s="14"/>
      <c r="AM164" s="14"/>
      <c r="AN164" s="14"/>
      <c r="AO164" s="120" t="s">
        <v>9</v>
      </c>
      <c r="AP164" s="120"/>
      <c r="AQ164" s="141"/>
      <c r="AR164" s="141"/>
      <c r="AS164" s="141"/>
      <c r="AT164" s="141"/>
      <c r="AU164" s="141"/>
      <c r="AV164" s="141"/>
      <c r="AW164" s="141"/>
      <c r="AX164" s="141"/>
    </row>
    <row r="165" spans="1:50" ht="12" customHeight="1">
      <c r="A165" s="14"/>
      <c r="B165" s="112"/>
      <c r="C165" s="112"/>
      <c r="D165" s="112"/>
      <c r="E165" s="112"/>
      <c r="F165" s="112"/>
      <c r="G165" s="112"/>
      <c r="H165" s="112"/>
      <c r="I165" s="112"/>
      <c r="J165" s="112"/>
      <c r="K165" s="112"/>
      <c r="L165" s="112"/>
      <c r="M165" s="112"/>
      <c r="N165" s="112"/>
      <c r="O165" s="112"/>
      <c r="P165" s="112"/>
      <c r="Q165" s="112"/>
      <c r="R165" s="120" t="s">
        <v>219</v>
      </c>
      <c r="S165" s="120"/>
      <c r="T165" s="120"/>
      <c r="U165" s="133"/>
      <c r="V165" s="133"/>
      <c r="W165" s="133"/>
      <c r="X165" s="133"/>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row>
    <row r="166" spans="1:50" ht="12" customHeight="1">
      <c r="A166" s="3" t="s">
        <v>210</v>
      </c>
      <c r="B166" s="112" t="s">
        <v>152</v>
      </c>
      <c r="C166" s="112"/>
      <c r="D166" s="112"/>
      <c r="E166" s="112"/>
      <c r="F166" s="112"/>
      <c r="G166" s="112"/>
      <c r="H166" s="112"/>
      <c r="I166" s="112"/>
      <c r="J166" s="112"/>
      <c r="K166" s="112"/>
      <c r="L166" s="112"/>
      <c r="M166" s="112"/>
      <c r="N166" s="112"/>
      <c r="O166" s="112"/>
      <c r="P166" s="112"/>
      <c r="Q166" s="112"/>
      <c r="R166" s="14"/>
      <c r="S166" s="14"/>
      <c r="T166" s="14"/>
      <c r="U166" s="14"/>
      <c r="V166" s="14"/>
      <c r="W166" s="14"/>
      <c r="X166" s="14"/>
      <c r="Y166" s="14"/>
      <c r="Z166" s="14"/>
      <c r="AA166" s="14" t="s">
        <v>118</v>
      </c>
      <c r="AB166" s="14"/>
      <c r="AC166" s="14"/>
      <c r="AD166" s="14"/>
      <c r="AE166" s="14"/>
      <c r="AF166" s="14"/>
      <c r="AG166" s="14"/>
      <c r="AH166" s="14"/>
      <c r="AI166" s="14"/>
      <c r="AJ166" s="14"/>
      <c r="AK166" s="14"/>
      <c r="AL166" s="14"/>
      <c r="AM166" s="14"/>
      <c r="AN166" s="14"/>
      <c r="AO166" s="14"/>
      <c r="AP166" s="14"/>
      <c r="AQ166" s="140"/>
      <c r="AR166" s="118"/>
      <c r="AS166" s="118"/>
      <c r="AT166" s="118"/>
      <c r="AU166" s="118"/>
      <c r="AV166" s="118"/>
      <c r="AW166" s="118"/>
      <c r="AX166" s="118"/>
    </row>
    <row r="167" spans="1:50" ht="12" customHeight="1">
      <c r="A167" s="14"/>
      <c r="B167" s="112"/>
      <c r="C167" s="112"/>
      <c r="D167" s="112"/>
      <c r="E167" s="112"/>
      <c r="F167" s="112"/>
      <c r="G167" s="112"/>
      <c r="H167" s="112"/>
      <c r="I167" s="112"/>
      <c r="J167" s="112"/>
      <c r="K167" s="112"/>
      <c r="L167" s="112"/>
      <c r="M167" s="112"/>
      <c r="N167" s="112"/>
      <c r="O167" s="112"/>
      <c r="P167" s="112"/>
      <c r="Q167" s="112"/>
      <c r="R167" s="120" t="s">
        <v>220</v>
      </c>
      <c r="S167" s="120"/>
      <c r="T167" s="120"/>
      <c r="U167" s="133"/>
      <c r="V167" s="133"/>
      <c r="W167" s="133"/>
      <c r="X167" s="133"/>
      <c r="Y167" s="14"/>
      <c r="Z167" s="14"/>
      <c r="AA167" s="38"/>
      <c r="AB167" s="38"/>
      <c r="AC167" s="38"/>
      <c r="AD167" s="38"/>
      <c r="AE167" s="38"/>
      <c r="AF167" s="38"/>
      <c r="AG167" s="38"/>
      <c r="AH167" s="38"/>
      <c r="AI167" s="38"/>
      <c r="AJ167" s="38"/>
      <c r="AK167" s="38"/>
      <c r="AL167" s="38"/>
      <c r="AM167" s="38"/>
      <c r="AN167" s="38"/>
      <c r="AO167" s="38"/>
      <c r="AP167" s="38"/>
      <c r="AQ167" s="38"/>
      <c r="AR167" s="38"/>
      <c r="AS167" s="38"/>
      <c r="AT167" s="39"/>
      <c r="AU167" s="39"/>
      <c r="AV167" s="39"/>
      <c r="AW167" s="39"/>
      <c r="AX167" s="39"/>
    </row>
    <row r="168" spans="1:50" ht="12" customHeight="1">
      <c r="A168" s="14"/>
      <c r="B168" s="112"/>
      <c r="C168" s="112"/>
      <c r="D168" s="112"/>
      <c r="E168" s="112"/>
      <c r="F168" s="112"/>
      <c r="G168" s="112"/>
      <c r="H168" s="112"/>
      <c r="I168" s="112"/>
      <c r="J168" s="112"/>
      <c r="K168" s="112"/>
      <c r="L168" s="112"/>
      <c r="M168" s="112"/>
      <c r="N168" s="112"/>
      <c r="O168" s="112"/>
      <c r="P168" s="112"/>
      <c r="Q168" s="112"/>
      <c r="R168" s="14"/>
      <c r="S168" s="14"/>
      <c r="T168" s="14"/>
      <c r="U168" s="14"/>
      <c r="V168" s="14"/>
      <c r="W168" s="14"/>
      <c r="X168" s="14"/>
      <c r="Y168" s="14"/>
      <c r="Z168" s="14"/>
      <c r="AA168" s="103" t="s">
        <v>158</v>
      </c>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row>
    <row r="169" spans="1:50" ht="12" customHeight="1">
      <c r="A169" s="3" t="s">
        <v>210</v>
      </c>
      <c r="B169" s="112" t="s">
        <v>203</v>
      </c>
      <c r="C169" s="112"/>
      <c r="D169" s="112"/>
      <c r="E169" s="112"/>
      <c r="F169" s="112"/>
      <c r="G169" s="112"/>
      <c r="H169" s="112"/>
      <c r="I169" s="112"/>
      <c r="J169" s="112"/>
      <c r="K169" s="112"/>
      <c r="L169" s="112"/>
      <c r="M169" s="112"/>
      <c r="N169" s="112"/>
      <c r="O169" s="112"/>
      <c r="P169" s="112"/>
      <c r="Q169" s="112"/>
      <c r="R169" s="14"/>
      <c r="S169" s="14"/>
      <c r="T169" s="14"/>
      <c r="U169" s="14"/>
      <c r="V169" s="14"/>
      <c r="W169" s="14"/>
      <c r="X169" s="14"/>
      <c r="Y169" s="14"/>
      <c r="Z169" s="14"/>
      <c r="AA169" s="103"/>
      <c r="AB169" s="103"/>
      <c r="AC169" s="103"/>
      <c r="AD169" s="103"/>
      <c r="AE169" s="103"/>
      <c r="AF169" s="103"/>
      <c r="AG169" s="103"/>
      <c r="AH169" s="103"/>
      <c r="AI169" s="103"/>
      <c r="AJ169" s="103"/>
      <c r="AK169" s="103"/>
      <c r="AL169" s="103"/>
      <c r="AM169" s="103"/>
      <c r="AN169" s="103"/>
      <c r="AO169" s="103"/>
      <c r="AP169" s="103"/>
      <c r="AQ169" s="103"/>
      <c r="AR169" s="103"/>
      <c r="AS169" s="103"/>
      <c r="AT169" s="103"/>
      <c r="AU169" s="103"/>
      <c r="AV169" s="103"/>
      <c r="AW169" s="103"/>
      <c r="AX169" s="103"/>
    </row>
    <row r="170" spans="1:50" ht="12" customHeight="1">
      <c r="A170" s="14"/>
      <c r="B170" s="112"/>
      <c r="C170" s="112"/>
      <c r="D170" s="112"/>
      <c r="E170" s="112"/>
      <c r="F170" s="112"/>
      <c r="G170" s="112"/>
      <c r="H170" s="112"/>
      <c r="I170" s="112"/>
      <c r="J170" s="112"/>
      <c r="K170" s="112"/>
      <c r="L170" s="112"/>
      <c r="M170" s="112"/>
      <c r="N170" s="112"/>
      <c r="O170" s="112"/>
      <c r="P170" s="112"/>
      <c r="Q170" s="112"/>
      <c r="R170" s="120" t="s">
        <v>115</v>
      </c>
      <c r="S170" s="120"/>
      <c r="T170" s="120"/>
      <c r="U170" s="133"/>
      <c r="V170" s="133"/>
      <c r="W170" s="133"/>
      <c r="X170" s="133"/>
      <c r="Y170" s="14"/>
      <c r="Z170" s="14"/>
      <c r="AA170" s="103"/>
      <c r="AB170" s="103"/>
      <c r="AC170" s="103"/>
      <c r="AD170" s="103"/>
      <c r="AE170" s="103"/>
      <c r="AF170" s="103"/>
      <c r="AG170" s="103"/>
      <c r="AH170" s="103"/>
      <c r="AI170" s="103"/>
      <c r="AJ170" s="103"/>
      <c r="AK170" s="103"/>
      <c r="AL170" s="103"/>
      <c r="AM170" s="103"/>
      <c r="AN170" s="103"/>
      <c r="AO170" s="103"/>
      <c r="AP170" s="103"/>
      <c r="AQ170" s="103"/>
      <c r="AR170" s="103"/>
      <c r="AS170" s="103"/>
      <c r="AT170" s="103"/>
      <c r="AU170" s="103"/>
      <c r="AV170" s="103"/>
      <c r="AW170" s="103"/>
      <c r="AX170" s="103"/>
    </row>
    <row r="171" spans="1:50" ht="12" customHeight="1">
      <c r="A171" s="4"/>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row>
    <row r="172" spans="1:50" ht="12" customHeight="1">
      <c r="A172" s="4"/>
      <c r="B172" s="11"/>
      <c r="C172" s="139" t="s">
        <v>143</v>
      </c>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4"/>
      <c r="Z172" s="14"/>
      <c r="AA172" s="9" t="s">
        <v>38</v>
      </c>
      <c r="AB172" s="14"/>
      <c r="AC172" s="8" t="s">
        <v>159</v>
      </c>
      <c r="AD172" s="14"/>
      <c r="AE172" s="14"/>
      <c r="AF172" s="14"/>
      <c r="AG172" s="14"/>
      <c r="AH172" s="14"/>
      <c r="AI172" s="14"/>
      <c r="AJ172" s="14"/>
      <c r="AK172" s="14"/>
      <c r="AL172" s="14"/>
      <c r="AM172" s="14"/>
      <c r="AN172" s="14"/>
      <c r="AO172" s="14"/>
      <c r="AP172" s="14"/>
      <c r="AQ172" s="14"/>
      <c r="AR172" s="14"/>
      <c r="AS172" s="14"/>
      <c r="AT172" s="14"/>
      <c r="AU172" s="14"/>
      <c r="AV172" s="14"/>
      <c r="AW172" s="14"/>
      <c r="AX172" s="14"/>
    </row>
    <row r="173" spans="1:50" ht="12" customHeight="1">
      <c r="A173" s="11"/>
      <c r="B173" s="11"/>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4"/>
      <c r="Z173" s="14"/>
      <c r="AA173" s="136" t="s">
        <v>68</v>
      </c>
      <c r="AB173" s="136"/>
      <c r="AC173" s="136"/>
      <c r="AD173" s="136"/>
      <c r="AE173" s="136"/>
      <c r="AF173" s="136"/>
      <c r="AG173" s="136"/>
      <c r="AH173" s="136"/>
      <c r="AI173" s="136"/>
      <c r="AJ173" s="136"/>
      <c r="AK173" s="136"/>
      <c r="AL173" s="136"/>
      <c r="AM173" s="136"/>
      <c r="AN173" s="136"/>
      <c r="AO173" s="136"/>
      <c r="AP173" s="136"/>
      <c r="AQ173" s="136"/>
      <c r="AR173" s="136"/>
      <c r="AS173" s="136"/>
      <c r="AT173" s="136"/>
      <c r="AU173" s="136"/>
      <c r="AV173" s="136"/>
      <c r="AW173" s="136"/>
      <c r="AX173" s="136"/>
    </row>
    <row r="174" spans="1:50" ht="12" customHeight="1">
      <c r="A174" s="40"/>
      <c r="B174" s="11"/>
      <c r="C174" s="139" t="s">
        <v>71</v>
      </c>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4"/>
      <c r="Z174" s="14"/>
      <c r="AA174" s="136"/>
      <c r="AB174" s="136"/>
      <c r="AC174" s="136"/>
      <c r="AD174" s="136"/>
      <c r="AE174" s="136"/>
      <c r="AF174" s="136"/>
      <c r="AG174" s="136"/>
      <c r="AH174" s="136"/>
      <c r="AI174" s="136"/>
      <c r="AJ174" s="136"/>
      <c r="AK174" s="136"/>
      <c r="AL174" s="136"/>
      <c r="AM174" s="136"/>
      <c r="AN174" s="136"/>
      <c r="AO174" s="136"/>
      <c r="AP174" s="136"/>
      <c r="AQ174" s="136"/>
      <c r="AR174" s="136"/>
      <c r="AS174" s="136"/>
      <c r="AT174" s="136"/>
      <c r="AU174" s="136"/>
      <c r="AV174" s="136"/>
      <c r="AW174" s="136"/>
      <c r="AX174" s="136"/>
    </row>
    <row r="175" spans="1:50" ht="12" customHeight="1">
      <c r="A175" s="4"/>
      <c r="B175" s="11"/>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4"/>
      <c r="Z175" s="14"/>
      <c r="AA175" s="136"/>
      <c r="AB175" s="136"/>
      <c r="AC175" s="136"/>
      <c r="AD175" s="136"/>
      <c r="AE175" s="136"/>
      <c r="AF175" s="136"/>
      <c r="AG175" s="136"/>
      <c r="AH175" s="136"/>
      <c r="AI175" s="136"/>
      <c r="AJ175" s="136"/>
      <c r="AK175" s="136"/>
      <c r="AL175" s="136"/>
      <c r="AM175" s="136"/>
      <c r="AN175" s="136"/>
      <c r="AO175" s="136"/>
      <c r="AP175" s="136"/>
      <c r="AQ175" s="136"/>
      <c r="AR175" s="136"/>
      <c r="AS175" s="136"/>
      <c r="AT175" s="136"/>
      <c r="AU175" s="136"/>
      <c r="AV175" s="136"/>
      <c r="AW175" s="136"/>
      <c r="AX175" s="136"/>
    </row>
    <row r="176" spans="1:50" ht="12" customHeight="1">
      <c r="A176" s="11"/>
      <c r="B176" s="11"/>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4"/>
      <c r="Z176" s="14"/>
      <c r="AA176" s="136"/>
      <c r="AB176" s="136"/>
      <c r="AC176" s="136"/>
      <c r="AD176" s="136"/>
      <c r="AE176" s="136"/>
      <c r="AF176" s="136"/>
      <c r="AG176" s="136"/>
      <c r="AH176" s="136"/>
      <c r="AI176" s="136"/>
      <c r="AJ176" s="136"/>
      <c r="AK176" s="136"/>
      <c r="AL176" s="136"/>
      <c r="AM176" s="136"/>
      <c r="AN176" s="136"/>
      <c r="AO176" s="136"/>
      <c r="AP176" s="136"/>
      <c r="AQ176" s="136"/>
      <c r="AR176" s="136"/>
      <c r="AS176" s="136"/>
      <c r="AT176" s="136"/>
      <c r="AU176" s="136"/>
      <c r="AV176" s="136"/>
      <c r="AW176" s="136"/>
      <c r="AX176" s="136"/>
    </row>
    <row r="177" spans="1:50" ht="12" customHeight="1">
      <c r="A177" s="4"/>
      <c r="B177" s="11"/>
      <c r="C177" s="14" t="s">
        <v>54</v>
      </c>
      <c r="D177" s="14"/>
      <c r="E177" s="14"/>
      <c r="F177" s="14"/>
      <c r="G177" s="14"/>
      <c r="H177" s="14"/>
      <c r="I177" s="14"/>
      <c r="J177" s="14"/>
      <c r="K177" s="14"/>
      <c r="L177" s="14"/>
      <c r="M177" s="14"/>
      <c r="N177" s="14"/>
      <c r="O177" s="14"/>
      <c r="P177" s="14"/>
      <c r="Q177" s="14"/>
      <c r="R177" s="14"/>
      <c r="T177" s="21" t="s">
        <v>116</v>
      </c>
      <c r="U177" s="118"/>
      <c r="V177" s="118"/>
      <c r="W177" s="118"/>
      <c r="X177" s="118"/>
      <c r="Y177" s="14"/>
      <c r="Z177" s="14"/>
      <c r="AA177" s="136"/>
      <c r="AB177" s="136"/>
      <c r="AC177" s="136"/>
      <c r="AD177" s="136"/>
      <c r="AE177" s="136"/>
      <c r="AF177" s="136"/>
      <c r="AG177" s="136"/>
      <c r="AH177" s="136"/>
      <c r="AI177" s="136"/>
      <c r="AJ177" s="136"/>
      <c r="AK177" s="136"/>
      <c r="AL177" s="136"/>
      <c r="AM177" s="136"/>
      <c r="AN177" s="136"/>
      <c r="AO177" s="136"/>
      <c r="AP177" s="136"/>
      <c r="AQ177" s="136"/>
      <c r="AR177" s="136"/>
      <c r="AS177" s="136"/>
      <c r="AT177" s="136"/>
      <c r="AU177" s="136"/>
      <c r="AV177" s="136"/>
      <c r="AW177" s="136"/>
      <c r="AX177" s="136"/>
    </row>
    <row r="178" spans="1:50" ht="12" customHeight="1">
      <c r="A178" s="4"/>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4"/>
      <c r="Z178" s="14"/>
      <c r="AA178" s="103" t="s">
        <v>160</v>
      </c>
      <c r="AB178" s="103"/>
      <c r="AC178" s="103"/>
      <c r="AD178" s="103"/>
      <c r="AE178" s="103"/>
      <c r="AF178" s="103"/>
      <c r="AG178" s="103"/>
      <c r="AH178" s="103"/>
      <c r="AI178" s="103"/>
      <c r="AJ178" s="103"/>
      <c r="AK178" s="103"/>
      <c r="AL178" s="103"/>
      <c r="AM178" s="103"/>
      <c r="AN178" s="103"/>
      <c r="AO178" s="103"/>
      <c r="AP178" s="103"/>
      <c r="AQ178" s="103"/>
      <c r="AR178" s="103"/>
      <c r="AS178" s="103"/>
      <c r="AT178" s="103"/>
      <c r="AU178" s="103"/>
      <c r="AV178" s="103"/>
      <c r="AW178" s="103"/>
      <c r="AX178" s="103"/>
    </row>
    <row r="179" spans="1:50" ht="12" customHeight="1">
      <c r="A179" s="9" t="s">
        <v>39</v>
      </c>
      <c r="B179" s="14"/>
      <c r="C179" s="8" t="s">
        <v>153</v>
      </c>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03"/>
      <c r="AB179" s="103"/>
      <c r="AC179" s="103"/>
      <c r="AD179" s="103"/>
      <c r="AE179" s="103"/>
      <c r="AF179" s="103"/>
      <c r="AG179" s="103"/>
      <c r="AH179" s="103"/>
      <c r="AI179" s="103"/>
      <c r="AJ179" s="103"/>
      <c r="AK179" s="103"/>
      <c r="AL179" s="103"/>
      <c r="AM179" s="103"/>
      <c r="AN179" s="103"/>
      <c r="AO179" s="103"/>
      <c r="AP179" s="103"/>
      <c r="AQ179" s="103"/>
      <c r="AR179" s="103"/>
      <c r="AS179" s="103"/>
      <c r="AT179" s="103"/>
      <c r="AU179" s="103"/>
      <c r="AV179" s="103"/>
      <c r="AW179" s="103"/>
      <c r="AX179" s="103"/>
    </row>
    <row r="180" spans="1:50" ht="12" customHeight="1">
      <c r="A180" s="12" t="s">
        <v>19</v>
      </c>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03"/>
      <c r="AB180" s="103"/>
      <c r="AC180" s="103"/>
      <c r="AD180" s="103"/>
      <c r="AE180" s="103"/>
      <c r="AF180" s="103"/>
      <c r="AG180" s="103"/>
      <c r="AH180" s="103"/>
      <c r="AI180" s="103"/>
      <c r="AJ180" s="103"/>
      <c r="AK180" s="103"/>
      <c r="AL180" s="103"/>
      <c r="AM180" s="103"/>
      <c r="AN180" s="103"/>
      <c r="AO180" s="103"/>
      <c r="AP180" s="103"/>
      <c r="AQ180" s="103"/>
      <c r="AR180" s="103"/>
      <c r="AS180" s="103"/>
      <c r="AT180" s="103"/>
      <c r="AU180" s="103"/>
      <c r="AV180" s="103"/>
      <c r="AW180" s="103"/>
      <c r="AX180" s="103"/>
    </row>
    <row r="181" spans="1:50" ht="12" customHeight="1">
      <c r="A181" s="16"/>
      <c r="B181" s="16"/>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03"/>
      <c r="AB181" s="103"/>
      <c r="AC181" s="103"/>
      <c r="AD181" s="103"/>
      <c r="AE181" s="103"/>
      <c r="AF181" s="103"/>
      <c r="AG181" s="103"/>
      <c r="AH181" s="103"/>
      <c r="AI181" s="103"/>
      <c r="AJ181" s="103"/>
      <c r="AK181" s="103"/>
      <c r="AL181" s="103"/>
      <c r="AM181" s="103"/>
      <c r="AN181" s="103"/>
      <c r="AO181" s="103"/>
      <c r="AP181" s="103"/>
      <c r="AQ181" s="103"/>
      <c r="AR181" s="103"/>
      <c r="AS181" s="103"/>
      <c r="AT181" s="103"/>
      <c r="AU181" s="103"/>
      <c r="AV181" s="103"/>
      <c r="AW181" s="103"/>
      <c r="AX181" s="103"/>
    </row>
    <row r="182" spans="1:50" ht="12" customHeight="1">
      <c r="A182" s="12" t="s">
        <v>154</v>
      </c>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03"/>
      <c r="AB182" s="103"/>
      <c r="AC182" s="103"/>
      <c r="AD182" s="103"/>
      <c r="AE182" s="103"/>
      <c r="AF182" s="103"/>
      <c r="AG182" s="103"/>
      <c r="AH182" s="103"/>
      <c r="AI182" s="103"/>
      <c r="AJ182" s="103"/>
      <c r="AK182" s="103"/>
      <c r="AL182" s="103"/>
      <c r="AM182" s="103"/>
      <c r="AN182" s="103"/>
      <c r="AO182" s="103"/>
      <c r="AP182" s="103"/>
      <c r="AQ182" s="103"/>
      <c r="AR182" s="103"/>
      <c r="AS182" s="103"/>
      <c r="AT182" s="103"/>
      <c r="AU182" s="103"/>
      <c r="AV182" s="103"/>
      <c r="AW182" s="103"/>
      <c r="AX182" s="103"/>
    </row>
    <row r="183" spans="1:50" ht="12" customHeight="1">
      <c r="A183" s="103" t="s">
        <v>155</v>
      </c>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row>
    <row r="184" spans="1:50" ht="12" customHeight="1">
      <c r="A184" s="103"/>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4"/>
      <c r="Z184" s="14"/>
      <c r="AA184" s="103" t="s">
        <v>69</v>
      </c>
      <c r="AB184" s="103"/>
      <c r="AC184" s="103"/>
      <c r="AD184" s="103"/>
      <c r="AE184" s="103"/>
      <c r="AF184" s="103"/>
      <c r="AG184" s="103"/>
      <c r="AH184" s="103"/>
      <c r="AI184" s="103"/>
      <c r="AJ184" s="103"/>
      <c r="AK184" s="103"/>
      <c r="AL184" s="103"/>
      <c r="AM184" s="103"/>
      <c r="AN184" s="103"/>
      <c r="AO184" s="103"/>
      <c r="AP184" s="103"/>
      <c r="AQ184" s="103"/>
      <c r="AR184" s="103"/>
      <c r="AS184" s="103"/>
      <c r="AT184" s="103"/>
      <c r="AU184" s="103"/>
      <c r="AV184" s="103"/>
      <c r="AW184" s="103"/>
      <c r="AX184" s="103"/>
    </row>
    <row r="185" spans="1:50" ht="12" customHeight="1">
      <c r="A185" s="103"/>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4"/>
      <c r="Z185" s="14"/>
      <c r="AA185" s="103"/>
      <c r="AB185" s="103"/>
      <c r="AC185" s="103"/>
      <c r="AD185" s="103"/>
      <c r="AE185" s="103"/>
      <c r="AF185" s="103"/>
      <c r="AG185" s="103"/>
      <c r="AH185" s="103"/>
      <c r="AI185" s="103"/>
      <c r="AJ185" s="103"/>
      <c r="AK185" s="103"/>
      <c r="AL185" s="103"/>
      <c r="AM185" s="103"/>
      <c r="AN185" s="103"/>
      <c r="AO185" s="103"/>
      <c r="AP185" s="103"/>
      <c r="AQ185" s="103"/>
      <c r="AR185" s="103"/>
      <c r="AS185" s="103"/>
      <c r="AT185" s="103"/>
      <c r="AU185" s="103"/>
      <c r="AV185" s="103"/>
      <c r="AW185" s="103"/>
      <c r="AX185" s="103"/>
    </row>
    <row r="186" spans="1:50" ht="12" customHeight="1">
      <c r="A186" s="14"/>
      <c r="B186" s="14"/>
      <c r="C186" s="23"/>
      <c r="D186" s="23"/>
      <c r="E186" s="23"/>
      <c r="F186" s="23"/>
      <c r="G186" s="23"/>
      <c r="H186" s="23"/>
      <c r="I186" s="23"/>
      <c r="J186" s="23"/>
      <c r="K186" s="23"/>
      <c r="L186" s="23"/>
      <c r="M186" s="23"/>
      <c r="N186" s="23"/>
      <c r="O186" s="23"/>
      <c r="P186" s="23"/>
      <c r="Q186" s="23"/>
      <c r="R186" s="23"/>
      <c r="S186" s="23"/>
      <c r="T186" s="23"/>
      <c r="U186" s="23"/>
      <c r="V186" s="23"/>
      <c r="W186" s="23"/>
      <c r="X186" s="23"/>
      <c r="Y186" s="14"/>
      <c r="Z186" s="14"/>
      <c r="AA186" s="103"/>
      <c r="AB186" s="103"/>
      <c r="AC186" s="103"/>
      <c r="AD186" s="103"/>
      <c r="AE186" s="103"/>
      <c r="AF186" s="103"/>
      <c r="AG186" s="103"/>
      <c r="AH186" s="103"/>
      <c r="AI186" s="103"/>
      <c r="AJ186" s="103"/>
      <c r="AK186" s="103"/>
      <c r="AL186" s="103"/>
      <c r="AM186" s="103"/>
      <c r="AN186" s="103"/>
      <c r="AO186" s="103"/>
      <c r="AP186" s="103"/>
      <c r="AQ186" s="103"/>
      <c r="AR186" s="103"/>
      <c r="AS186" s="103"/>
      <c r="AT186" s="103"/>
      <c r="AU186" s="103"/>
      <c r="AV186" s="103"/>
      <c r="AW186" s="103"/>
      <c r="AX186" s="103"/>
    </row>
    <row r="187" spans="1:50" ht="12" customHeight="1">
      <c r="A187" s="3" t="s">
        <v>210</v>
      </c>
      <c r="B187" s="112" t="s">
        <v>66</v>
      </c>
      <c r="C187" s="112"/>
      <c r="D187" s="112"/>
      <c r="E187" s="112"/>
      <c r="F187" s="112"/>
      <c r="G187" s="112"/>
      <c r="H187" s="112"/>
      <c r="I187" s="112"/>
      <c r="J187" s="112"/>
      <c r="K187" s="112"/>
      <c r="L187" s="14"/>
      <c r="M187" s="14"/>
      <c r="N187" s="14"/>
      <c r="O187" s="14"/>
      <c r="P187" s="14"/>
      <c r="Q187" s="14"/>
      <c r="R187" s="14"/>
      <c r="S187" s="14"/>
      <c r="T187" s="14"/>
      <c r="U187" s="14"/>
      <c r="V187" s="14"/>
      <c r="W187" s="14"/>
      <c r="X187" s="14"/>
      <c r="Y187" s="14"/>
      <c r="Z187" s="14"/>
      <c r="AA187" s="97" t="s">
        <v>287</v>
      </c>
      <c r="AB187" s="97"/>
      <c r="AC187" s="97"/>
      <c r="AD187" s="97"/>
      <c r="AE187" s="97"/>
      <c r="AF187" s="97"/>
      <c r="AG187" s="97"/>
      <c r="AH187" s="97"/>
      <c r="AI187" s="97"/>
      <c r="AJ187" s="97"/>
      <c r="AK187" s="14"/>
      <c r="AL187" s="14"/>
      <c r="AM187" s="14"/>
      <c r="AN187" s="14"/>
      <c r="AO187" s="14"/>
      <c r="AP187" s="14"/>
      <c r="AQ187" s="14"/>
      <c r="AR187" s="14"/>
      <c r="AS187" s="14"/>
      <c r="AT187" s="14"/>
      <c r="AU187" s="14"/>
      <c r="AV187" s="14"/>
      <c r="AW187" s="14"/>
      <c r="AX187" s="14"/>
    </row>
    <row r="188" spans="1:50" ht="12" customHeight="1">
      <c r="A188" s="14"/>
      <c r="B188" s="112"/>
      <c r="C188" s="112"/>
      <c r="D188" s="112"/>
      <c r="E188" s="112"/>
      <c r="F188" s="112"/>
      <c r="G188" s="112"/>
      <c r="H188" s="112"/>
      <c r="I188" s="112"/>
      <c r="J188" s="112"/>
      <c r="K188" s="112"/>
      <c r="L188" s="120" t="s">
        <v>116</v>
      </c>
      <c r="M188" s="120"/>
      <c r="N188" s="120"/>
      <c r="O188" s="120"/>
      <c r="P188" s="120"/>
      <c r="Q188" s="137"/>
      <c r="R188" s="137"/>
      <c r="S188" s="137"/>
      <c r="T188" s="137"/>
      <c r="U188" s="137"/>
      <c r="V188" s="137"/>
      <c r="W188" s="137"/>
      <c r="X188" s="137"/>
      <c r="Y188" s="14"/>
      <c r="Z188" s="14"/>
      <c r="AA188" s="136" t="s">
        <v>70</v>
      </c>
      <c r="AB188" s="136"/>
      <c r="AC188" s="136"/>
      <c r="AD188" s="136"/>
      <c r="AE188" s="136"/>
      <c r="AF188" s="136"/>
      <c r="AG188" s="136"/>
      <c r="AH188" s="136"/>
      <c r="AI188" s="136"/>
      <c r="AJ188" s="136"/>
      <c r="AK188" s="136"/>
      <c r="AL188" s="136"/>
      <c r="AM188" s="136"/>
      <c r="AN188" s="136"/>
      <c r="AO188" s="136"/>
      <c r="AP188" s="136"/>
      <c r="AQ188" s="136"/>
      <c r="AR188" s="136"/>
      <c r="AS188" s="136"/>
      <c r="AT188" s="136"/>
      <c r="AU188" s="136"/>
      <c r="AV188" s="136"/>
      <c r="AW188" s="136"/>
      <c r="AX188" s="136"/>
    </row>
    <row r="189" spans="1:50" ht="12" customHeight="1">
      <c r="A189" s="3" t="s">
        <v>210</v>
      </c>
      <c r="B189" s="112" t="s">
        <v>117</v>
      </c>
      <c r="C189" s="112"/>
      <c r="D189" s="112"/>
      <c r="E189" s="112"/>
      <c r="F189" s="112"/>
      <c r="G189" s="112"/>
      <c r="H189" s="112"/>
      <c r="I189" s="112"/>
      <c r="J189" s="112"/>
      <c r="K189" s="112"/>
      <c r="L189" s="14"/>
      <c r="M189" s="14"/>
      <c r="N189" s="14"/>
      <c r="O189" s="14"/>
      <c r="P189" s="14"/>
      <c r="Q189" s="14"/>
      <c r="R189" s="14"/>
      <c r="S189" s="14"/>
      <c r="T189" s="58"/>
      <c r="U189" s="58"/>
      <c r="V189" s="58"/>
      <c r="W189" s="58"/>
      <c r="X189" s="58"/>
      <c r="Y189" s="14"/>
      <c r="Z189" s="14"/>
      <c r="AA189" s="136"/>
      <c r="AB189" s="136"/>
      <c r="AC189" s="136"/>
      <c r="AD189" s="136"/>
      <c r="AE189" s="136"/>
      <c r="AF189" s="136"/>
      <c r="AG189" s="136"/>
      <c r="AH189" s="136"/>
      <c r="AI189" s="136"/>
      <c r="AJ189" s="136"/>
      <c r="AK189" s="136"/>
      <c r="AL189" s="136"/>
      <c r="AM189" s="136"/>
      <c r="AN189" s="136"/>
      <c r="AO189" s="136"/>
      <c r="AP189" s="136"/>
      <c r="AQ189" s="136"/>
      <c r="AR189" s="136"/>
      <c r="AS189" s="136"/>
      <c r="AT189" s="136"/>
      <c r="AU189" s="136"/>
      <c r="AV189" s="136"/>
      <c r="AW189" s="136"/>
      <c r="AX189" s="136"/>
    </row>
    <row r="190" spans="1:50" ht="12" customHeight="1">
      <c r="A190" s="3"/>
      <c r="B190" s="112"/>
      <c r="C190" s="112"/>
      <c r="D190" s="112"/>
      <c r="E190" s="112"/>
      <c r="F190" s="112"/>
      <c r="G190" s="112"/>
      <c r="H190" s="112"/>
      <c r="I190" s="112"/>
      <c r="J190" s="112"/>
      <c r="K190" s="112"/>
      <c r="L190" s="120" t="s">
        <v>116</v>
      </c>
      <c r="M190" s="120"/>
      <c r="N190" s="120"/>
      <c r="O190" s="120"/>
      <c r="P190" s="120"/>
      <c r="Q190" s="137"/>
      <c r="R190" s="137"/>
      <c r="S190" s="137"/>
      <c r="T190" s="137"/>
      <c r="U190" s="137"/>
      <c r="V190" s="137"/>
      <c r="W190" s="137"/>
      <c r="X190" s="137"/>
      <c r="Y190" s="14"/>
      <c r="Z190" s="14"/>
      <c r="AA190" s="136"/>
      <c r="AB190" s="136"/>
      <c r="AC190" s="136"/>
      <c r="AD190" s="136"/>
      <c r="AE190" s="136"/>
      <c r="AF190" s="136"/>
      <c r="AG190" s="136"/>
      <c r="AH190" s="136"/>
      <c r="AI190" s="136"/>
      <c r="AJ190" s="136"/>
      <c r="AK190" s="136"/>
      <c r="AL190" s="136"/>
      <c r="AM190" s="136"/>
      <c r="AN190" s="136"/>
      <c r="AO190" s="136"/>
      <c r="AP190" s="136"/>
      <c r="AQ190" s="136"/>
      <c r="AR190" s="136"/>
      <c r="AS190" s="136"/>
      <c r="AT190" s="136"/>
      <c r="AU190" s="136"/>
      <c r="AV190" s="136"/>
      <c r="AW190" s="136"/>
      <c r="AX190" s="136"/>
    </row>
    <row r="191" spans="1:50" ht="12" customHeight="1">
      <c r="A191" s="3" t="s">
        <v>210</v>
      </c>
      <c r="B191" s="14" t="s">
        <v>55</v>
      </c>
      <c r="C191" s="14"/>
      <c r="D191" s="14"/>
      <c r="E191" s="14"/>
      <c r="F191" s="14"/>
      <c r="G191" s="14"/>
      <c r="H191" s="14"/>
      <c r="I191" s="14"/>
      <c r="J191" s="14"/>
      <c r="K191" s="14"/>
      <c r="L191" s="14"/>
      <c r="M191" s="14"/>
      <c r="N191" s="14"/>
      <c r="O191" s="14"/>
      <c r="P191" s="14"/>
      <c r="Q191" s="142"/>
      <c r="R191" s="142"/>
      <c r="S191" s="142"/>
      <c r="T191" s="142"/>
      <c r="U191" s="142"/>
      <c r="V191" s="142"/>
      <c r="W191" s="142"/>
      <c r="X191" s="142"/>
      <c r="Y191" s="14"/>
      <c r="Z191" s="14"/>
      <c r="AA191" s="136"/>
      <c r="AB191" s="136"/>
      <c r="AC191" s="136"/>
      <c r="AD191" s="136"/>
      <c r="AE191" s="136"/>
      <c r="AF191" s="136"/>
      <c r="AG191" s="136"/>
      <c r="AH191" s="136"/>
      <c r="AI191" s="136"/>
      <c r="AJ191" s="136"/>
      <c r="AK191" s="136"/>
      <c r="AL191" s="136"/>
      <c r="AM191" s="136"/>
      <c r="AN191" s="136"/>
      <c r="AO191" s="136"/>
      <c r="AP191" s="136"/>
      <c r="AQ191" s="136"/>
      <c r="AR191" s="136"/>
      <c r="AS191" s="136"/>
      <c r="AT191" s="136"/>
      <c r="AU191" s="136"/>
      <c r="AV191" s="136"/>
      <c r="AW191" s="136"/>
      <c r="AX191" s="136"/>
    </row>
    <row r="192" spans="1:50" ht="12" customHeight="1">
      <c r="A192" s="3" t="s">
        <v>210</v>
      </c>
      <c r="B192" s="14" t="s">
        <v>20</v>
      </c>
      <c r="C192" s="14"/>
      <c r="D192" s="14"/>
      <c r="E192" s="14"/>
      <c r="F192" s="14"/>
      <c r="G192" s="14"/>
      <c r="H192" s="14"/>
      <c r="I192" s="14"/>
      <c r="J192" s="14"/>
      <c r="K192" s="14"/>
      <c r="L192" s="120" t="s">
        <v>116</v>
      </c>
      <c r="M192" s="120"/>
      <c r="N192" s="120"/>
      <c r="O192" s="120"/>
      <c r="P192" s="120"/>
      <c r="Q192" s="137"/>
      <c r="R192" s="137"/>
      <c r="S192" s="137"/>
      <c r="T192" s="137"/>
      <c r="U192" s="137"/>
      <c r="V192" s="137"/>
      <c r="W192" s="137"/>
      <c r="X192" s="137"/>
      <c r="Y192" s="14"/>
      <c r="Z192" s="14"/>
      <c r="AA192" s="136"/>
      <c r="AB192" s="136"/>
      <c r="AC192" s="136"/>
      <c r="AD192" s="136"/>
      <c r="AE192" s="136"/>
      <c r="AF192" s="136"/>
      <c r="AG192" s="136"/>
      <c r="AH192" s="136"/>
      <c r="AI192" s="136"/>
      <c r="AJ192" s="136"/>
      <c r="AK192" s="136"/>
      <c r="AL192" s="136"/>
      <c r="AM192" s="136"/>
      <c r="AN192" s="136"/>
      <c r="AO192" s="136"/>
      <c r="AP192" s="136"/>
      <c r="AQ192" s="136"/>
      <c r="AR192" s="136"/>
      <c r="AS192" s="136"/>
      <c r="AT192" s="136"/>
      <c r="AU192" s="136"/>
      <c r="AV192" s="136"/>
      <c r="AW192" s="136"/>
      <c r="AX192" s="136"/>
    </row>
    <row r="193" spans="1:50" ht="12" customHeight="1">
      <c r="A193" s="3" t="s">
        <v>210</v>
      </c>
      <c r="B193" s="112" t="s">
        <v>202</v>
      </c>
      <c r="C193" s="112"/>
      <c r="D193" s="112"/>
      <c r="E193" s="112"/>
      <c r="F193" s="112"/>
      <c r="G193" s="112"/>
      <c r="H193" s="112"/>
      <c r="I193" s="112"/>
      <c r="J193" s="112"/>
      <c r="K193" s="112"/>
      <c r="L193" s="14"/>
      <c r="M193" s="14"/>
      <c r="N193" s="14"/>
      <c r="O193" s="14"/>
      <c r="P193" s="14"/>
      <c r="Q193" s="14"/>
      <c r="R193" s="14"/>
      <c r="S193" s="14"/>
      <c r="T193" s="14"/>
      <c r="U193" s="14"/>
      <c r="V193" s="14"/>
      <c r="W193" s="14"/>
      <c r="X193" s="14"/>
      <c r="Y193" s="14"/>
      <c r="Z193" s="14"/>
      <c r="AA193" s="136"/>
      <c r="AB193" s="136"/>
      <c r="AC193" s="136"/>
      <c r="AD193" s="136"/>
      <c r="AE193" s="136"/>
      <c r="AF193" s="136"/>
      <c r="AG193" s="136"/>
      <c r="AH193" s="136"/>
      <c r="AI193" s="136"/>
      <c r="AJ193" s="136"/>
      <c r="AK193" s="136"/>
      <c r="AL193" s="136"/>
      <c r="AM193" s="136"/>
      <c r="AN193" s="136"/>
      <c r="AO193" s="136"/>
      <c r="AP193" s="136"/>
      <c r="AQ193" s="136"/>
      <c r="AR193" s="136"/>
      <c r="AS193" s="136"/>
      <c r="AT193" s="136"/>
      <c r="AU193" s="136"/>
      <c r="AV193" s="136"/>
      <c r="AW193" s="136"/>
      <c r="AX193" s="136"/>
    </row>
    <row r="194" spans="1:50" ht="12" customHeight="1">
      <c r="A194" s="3"/>
      <c r="B194" s="112"/>
      <c r="C194" s="112"/>
      <c r="D194" s="112"/>
      <c r="E194" s="112"/>
      <c r="F194" s="112"/>
      <c r="G194" s="112"/>
      <c r="H194" s="112"/>
      <c r="I194" s="112"/>
      <c r="J194" s="112"/>
      <c r="K194" s="112"/>
      <c r="L194" s="120" t="s">
        <v>116</v>
      </c>
      <c r="M194" s="120"/>
      <c r="N194" s="120"/>
      <c r="O194" s="120"/>
      <c r="P194" s="120"/>
      <c r="Q194" s="137"/>
      <c r="R194" s="137"/>
      <c r="S194" s="137"/>
      <c r="T194" s="137"/>
      <c r="U194" s="137"/>
      <c r="V194" s="137"/>
      <c r="W194" s="137"/>
      <c r="X194" s="137"/>
      <c r="Y194" s="14"/>
      <c r="Z194" s="14"/>
      <c r="AA194" s="136"/>
      <c r="AB194" s="136"/>
      <c r="AC194" s="136"/>
      <c r="AD194" s="136"/>
      <c r="AE194" s="136"/>
      <c r="AF194" s="136"/>
      <c r="AG194" s="136"/>
      <c r="AH194" s="136"/>
      <c r="AI194" s="136"/>
      <c r="AJ194" s="136"/>
      <c r="AK194" s="136"/>
      <c r="AL194" s="136"/>
      <c r="AM194" s="136"/>
      <c r="AN194" s="136"/>
      <c r="AO194" s="136"/>
      <c r="AP194" s="136"/>
      <c r="AQ194" s="136"/>
      <c r="AR194" s="136"/>
      <c r="AS194" s="136"/>
      <c r="AT194" s="136"/>
      <c r="AU194" s="136"/>
      <c r="AV194" s="136"/>
      <c r="AW194" s="136"/>
      <c r="AX194" s="136"/>
    </row>
    <row r="195" spans="1:50" ht="12" customHeight="1">
      <c r="A195" s="3" t="s">
        <v>210</v>
      </c>
      <c r="B195" s="14" t="s">
        <v>119</v>
      </c>
      <c r="C195" s="14"/>
      <c r="D195" s="14"/>
      <c r="E195" s="14"/>
      <c r="F195" s="14"/>
      <c r="G195" s="14"/>
      <c r="H195" s="14"/>
      <c r="I195" s="14"/>
      <c r="J195" s="14"/>
      <c r="K195" s="14"/>
      <c r="L195" s="14"/>
      <c r="M195" s="14"/>
      <c r="N195" s="14"/>
      <c r="O195" s="120" t="s">
        <v>9</v>
      </c>
      <c r="P195" s="120"/>
      <c r="Q195" s="141">
        <f>IF(Q190,(Q194/Q190)*100,0)</f>
        <v>0</v>
      </c>
      <c r="R195" s="141"/>
      <c r="S195" s="141"/>
      <c r="T195" s="141"/>
      <c r="U195" s="141"/>
      <c r="V195" s="141"/>
      <c r="W195" s="141"/>
      <c r="X195" s="141"/>
      <c r="Y195" s="14"/>
      <c r="Z195" s="14"/>
      <c r="AA195" s="103" t="s">
        <v>72</v>
      </c>
      <c r="AB195" s="103"/>
      <c r="AC195" s="103"/>
      <c r="AD195" s="103"/>
      <c r="AE195" s="103"/>
      <c r="AF195" s="103"/>
      <c r="AG195" s="103"/>
      <c r="AH195" s="103"/>
      <c r="AI195" s="103"/>
      <c r="AJ195" s="103"/>
      <c r="AK195" s="103"/>
      <c r="AL195" s="103"/>
      <c r="AM195" s="103"/>
      <c r="AN195" s="103"/>
      <c r="AO195" s="103"/>
      <c r="AP195" s="103"/>
      <c r="AQ195" s="103"/>
      <c r="AR195" s="103"/>
      <c r="AS195" s="103"/>
      <c r="AT195" s="103"/>
      <c r="AU195" s="103"/>
      <c r="AV195" s="103"/>
      <c r="AW195" s="103"/>
      <c r="AX195" s="103"/>
    </row>
    <row r="196" spans="1:50" ht="12"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03"/>
      <c r="AB196" s="103"/>
      <c r="AC196" s="103"/>
      <c r="AD196" s="103"/>
      <c r="AE196" s="103"/>
      <c r="AF196" s="103"/>
      <c r="AG196" s="103"/>
      <c r="AH196" s="103"/>
      <c r="AI196" s="103"/>
      <c r="AJ196" s="103"/>
      <c r="AK196" s="103"/>
      <c r="AL196" s="103"/>
      <c r="AM196" s="103"/>
      <c r="AN196" s="103"/>
      <c r="AO196" s="103"/>
      <c r="AP196" s="103"/>
      <c r="AQ196" s="103"/>
      <c r="AR196" s="103"/>
      <c r="AS196" s="103"/>
      <c r="AT196" s="103"/>
      <c r="AU196" s="103"/>
      <c r="AV196" s="103"/>
      <c r="AW196" s="103"/>
      <c r="AX196" s="103"/>
    </row>
    <row r="197" spans="1:50" ht="12" customHeight="1">
      <c r="A197" s="14" t="s">
        <v>118</v>
      </c>
      <c r="B197" s="14"/>
      <c r="C197" s="14"/>
      <c r="D197" s="14"/>
      <c r="E197" s="14"/>
      <c r="F197" s="14"/>
      <c r="G197" s="14"/>
      <c r="H197" s="14"/>
      <c r="I197" s="14"/>
      <c r="J197" s="14"/>
      <c r="K197" s="14"/>
      <c r="L197" s="14"/>
      <c r="M197" s="14"/>
      <c r="N197" s="14"/>
      <c r="O197" s="14"/>
      <c r="P197" s="14"/>
      <c r="Q197" s="118"/>
      <c r="R197" s="118"/>
      <c r="S197" s="118"/>
      <c r="T197" s="118"/>
      <c r="U197" s="118"/>
      <c r="V197" s="118"/>
      <c r="W197" s="118"/>
      <c r="X197" s="118"/>
      <c r="Y197" s="14"/>
      <c r="Z197" s="14"/>
      <c r="AA197" s="103"/>
      <c r="AB197" s="103"/>
      <c r="AC197" s="103"/>
      <c r="AD197" s="103"/>
      <c r="AE197" s="103"/>
      <c r="AF197" s="103"/>
      <c r="AG197" s="103"/>
      <c r="AH197" s="103"/>
      <c r="AI197" s="103"/>
      <c r="AJ197" s="103"/>
      <c r="AK197" s="103"/>
      <c r="AL197" s="103"/>
      <c r="AM197" s="103"/>
      <c r="AN197" s="103"/>
      <c r="AO197" s="103"/>
      <c r="AP197" s="103"/>
      <c r="AQ197" s="103"/>
      <c r="AR197" s="103"/>
      <c r="AS197" s="103"/>
      <c r="AT197" s="103"/>
      <c r="AU197" s="103"/>
      <c r="AV197" s="103"/>
      <c r="AW197" s="103"/>
      <c r="AX197" s="103"/>
    </row>
    <row r="198" spans="1:50" ht="12"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row>
    <row r="199" spans="1:50" ht="12" customHeight="1">
      <c r="A199" s="103" t="s">
        <v>67</v>
      </c>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4"/>
      <c r="Z199" s="14"/>
      <c r="AA199" s="103" t="s">
        <v>222</v>
      </c>
      <c r="AB199" s="103"/>
      <c r="AC199" s="103"/>
      <c r="AD199" s="103"/>
      <c r="AE199" s="103"/>
      <c r="AF199" s="103"/>
      <c r="AG199" s="103"/>
      <c r="AH199" s="103"/>
      <c r="AI199" s="103"/>
      <c r="AJ199" s="103"/>
      <c r="AK199" s="103"/>
      <c r="AL199" s="103"/>
      <c r="AM199" s="103"/>
      <c r="AN199" s="103"/>
      <c r="AO199" s="103"/>
      <c r="AP199" s="103"/>
      <c r="AQ199" s="103"/>
      <c r="AR199" s="103"/>
      <c r="AS199" s="103"/>
      <c r="AT199" s="103"/>
      <c r="AU199" s="103"/>
      <c r="AV199" s="103"/>
      <c r="AW199" s="103"/>
      <c r="AX199" s="103"/>
    </row>
    <row r="200" spans="1:50" ht="12" customHeight="1">
      <c r="A200" s="103"/>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4"/>
      <c r="Z200" s="14"/>
      <c r="AA200" s="103"/>
      <c r="AB200" s="103"/>
      <c r="AC200" s="103"/>
      <c r="AD200" s="103"/>
      <c r="AE200" s="103"/>
      <c r="AF200" s="103"/>
      <c r="AG200" s="103"/>
      <c r="AH200" s="103"/>
      <c r="AI200" s="103"/>
      <c r="AJ200" s="103"/>
      <c r="AK200" s="103"/>
      <c r="AL200" s="103"/>
      <c r="AM200" s="103"/>
      <c r="AN200" s="103"/>
      <c r="AO200" s="103"/>
      <c r="AP200" s="103"/>
      <c r="AQ200" s="103"/>
      <c r="AR200" s="103"/>
      <c r="AS200" s="103"/>
      <c r="AT200" s="103"/>
      <c r="AU200" s="103"/>
      <c r="AV200" s="103"/>
      <c r="AW200" s="103"/>
      <c r="AX200" s="103"/>
    </row>
    <row r="201" spans="1:50" ht="12" customHeight="1">
      <c r="A201" s="103"/>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4"/>
      <c r="Z201" s="14"/>
      <c r="AA201" s="103"/>
      <c r="AB201" s="103"/>
      <c r="AC201" s="103"/>
      <c r="AD201" s="103"/>
      <c r="AE201" s="103"/>
      <c r="AF201" s="103"/>
      <c r="AG201" s="103"/>
      <c r="AH201" s="103"/>
      <c r="AI201" s="103"/>
      <c r="AJ201" s="103"/>
      <c r="AK201" s="103"/>
      <c r="AL201" s="103"/>
      <c r="AM201" s="103"/>
      <c r="AN201" s="103"/>
      <c r="AO201" s="103"/>
      <c r="AP201" s="103"/>
      <c r="AQ201" s="103"/>
      <c r="AR201" s="103"/>
      <c r="AS201" s="103"/>
      <c r="AT201" s="103"/>
      <c r="AU201" s="103"/>
      <c r="AV201" s="103"/>
      <c r="AW201" s="103"/>
      <c r="AX201" s="103"/>
    </row>
    <row r="202" spans="1:50" ht="12"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03"/>
      <c r="AB202" s="103"/>
      <c r="AC202" s="103"/>
      <c r="AD202" s="103"/>
      <c r="AE202" s="103"/>
      <c r="AF202" s="103"/>
      <c r="AG202" s="103"/>
      <c r="AH202" s="103"/>
      <c r="AI202" s="103"/>
      <c r="AJ202" s="103"/>
      <c r="AK202" s="103"/>
      <c r="AL202" s="103"/>
      <c r="AM202" s="103"/>
      <c r="AN202" s="103"/>
      <c r="AO202" s="103"/>
      <c r="AP202" s="103"/>
      <c r="AQ202" s="103"/>
      <c r="AR202" s="103"/>
      <c r="AS202" s="103"/>
      <c r="AT202" s="103"/>
      <c r="AU202" s="103"/>
      <c r="AV202" s="103"/>
      <c r="AW202" s="103"/>
      <c r="AX202" s="103"/>
    </row>
    <row r="203" spans="1:50" ht="12" customHeight="1">
      <c r="A203" s="128"/>
      <c r="B203" s="128"/>
      <c r="C203" s="128"/>
      <c r="D203" s="145" t="s">
        <v>128</v>
      </c>
      <c r="E203" s="145"/>
      <c r="F203" s="145"/>
      <c r="G203" s="145"/>
      <c r="H203" s="145"/>
      <c r="I203" s="145"/>
      <c r="J203" s="145"/>
      <c r="K203" s="145"/>
      <c r="L203" s="145"/>
      <c r="M203" s="145"/>
      <c r="N203" s="145"/>
      <c r="O203" s="145"/>
      <c r="P203" s="145"/>
      <c r="Q203" s="145"/>
      <c r="R203" s="145"/>
      <c r="S203" s="145"/>
      <c r="T203" s="145"/>
      <c r="U203" s="145"/>
      <c r="V203" s="145"/>
      <c r="W203" s="145"/>
      <c r="X203" s="145"/>
      <c r="Y203" s="145"/>
      <c r="Z203" s="145"/>
      <c r="AA203" s="145"/>
      <c r="AB203" s="145"/>
      <c r="AC203" s="145"/>
      <c r="AD203" s="145"/>
      <c r="AE203" s="145"/>
      <c r="AF203" s="145"/>
      <c r="AG203" s="145"/>
      <c r="AH203" s="145"/>
      <c r="AI203" s="145"/>
      <c r="AJ203" s="145"/>
      <c r="AK203" s="145"/>
      <c r="AL203" s="145"/>
      <c r="AM203" s="145"/>
      <c r="AN203" s="145"/>
      <c r="AO203" s="145"/>
      <c r="AP203" s="145"/>
      <c r="AQ203" s="145"/>
      <c r="AR203" s="145"/>
      <c r="AS203" s="145"/>
      <c r="AT203" s="129"/>
      <c r="AU203" s="129"/>
      <c r="AV203" s="129"/>
      <c r="AW203" s="129"/>
      <c r="AX203" s="129"/>
    </row>
    <row r="204" spans="1:50" ht="12"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38"/>
      <c r="AB204" s="38"/>
      <c r="AC204" s="38"/>
      <c r="AD204" s="38"/>
      <c r="AE204" s="38"/>
      <c r="AF204" s="38"/>
      <c r="AG204" s="38"/>
      <c r="AH204" s="38"/>
      <c r="AI204" s="38"/>
      <c r="AJ204" s="38"/>
      <c r="AK204" s="38"/>
      <c r="AL204" s="38"/>
      <c r="AM204" s="38"/>
      <c r="AN204" s="38"/>
      <c r="AO204" s="38"/>
      <c r="AP204" s="38"/>
      <c r="AQ204" s="38"/>
      <c r="AR204" s="38"/>
      <c r="AS204" s="38"/>
      <c r="AT204" s="39"/>
      <c r="AU204" s="39"/>
      <c r="AV204" s="39"/>
      <c r="AW204" s="39"/>
      <c r="AX204" s="39"/>
    </row>
    <row r="205" spans="1:50" ht="12" customHeight="1">
      <c r="A205" s="9" t="s">
        <v>40</v>
      </c>
      <c r="B205" s="14"/>
      <c r="C205" s="8" t="s">
        <v>161</v>
      </c>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06" t="s">
        <v>260</v>
      </c>
      <c r="AB205" s="113"/>
      <c r="AC205" s="113"/>
      <c r="AD205" s="113"/>
      <c r="AE205" s="113"/>
      <c r="AF205" s="113"/>
      <c r="AG205" s="113"/>
      <c r="AH205" s="113"/>
      <c r="AI205" s="113"/>
      <c r="AJ205" s="113"/>
      <c r="AK205" s="113"/>
      <c r="AL205" s="113"/>
      <c r="AM205" s="113"/>
      <c r="AN205" s="113"/>
      <c r="AO205" s="113"/>
      <c r="AP205" s="113"/>
      <c r="AQ205" s="113"/>
      <c r="AR205" s="113"/>
      <c r="AS205" s="113"/>
      <c r="AT205" s="113"/>
      <c r="AU205" s="113"/>
      <c r="AV205" s="113"/>
      <c r="AW205" s="113"/>
      <c r="AX205" s="113"/>
    </row>
    <row r="206" spans="1:50" ht="12" customHeight="1">
      <c r="A206" s="103" t="s">
        <v>162</v>
      </c>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4"/>
      <c r="Z206" s="14"/>
      <c r="AA206" s="113"/>
      <c r="AB206" s="113"/>
      <c r="AC206" s="113"/>
      <c r="AD206" s="113"/>
      <c r="AE206" s="113"/>
      <c r="AF206" s="113"/>
      <c r="AG206" s="113"/>
      <c r="AH206" s="113"/>
      <c r="AI206" s="113"/>
      <c r="AJ206" s="113"/>
      <c r="AK206" s="113"/>
      <c r="AL206" s="113"/>
      <c r="AM206" s="113"/>
      <c r="AN206" s="113"/>
      <c r="AO206" s="113"/>
      <c r="AP206" s="113"/>
      <c r="AQ206" s="113"/>
      <c r="AR206" s="113"/>
      <c r="AS206" s="113"/>
      <c r="AT206" s="113"/>
      <c r="AU206" s="113"/>
      <c r="AV206" s="113"/>
      <c r="AW206" s="113"/>
      <c r="AX206" s="113"/>
    </row>
    <row r="207" spans="1:50" ht="12" customHeight="1">
      <c r="A207" s="103"/>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4"/>
      <c r="Z207" s="14"/>
      <c r="AA207" s="113"/>
      <c r="AB207" s="113"/>
      <c r="AC207" s="113"/>
      <c r="AD207" s="113"/>
      <c r="AE207" s="113"/>
      <c r="AF207" s="113"/>
      <c r="AG207" s="113"/>
      <c r="AH207" s="113"/>
      <c r="AI207" s="113"/>
      <c r="AJ207" s="113"/>
      <c r="AK207" s="113"/>
      <c r="AL207" s="113"/>
      <c r="AM207" s="113"/>
      <c r="AN207" s="113"/>
      <c r="AO207" s="113"/>
      <c r="AP207" s="113"/>
      <c r="AQ207" s="113"/>
      <c r="AR207" s="113"/>
      <c r="AS207" s="113"/>
      <c r="AT207" s="113"/>
      <c r="AU207" s="113"/>
      <c r="AV207" s="113"/>
      <c r="AW207" s="113"/>
      <c r="AX207" s="113"/>
    </row>
    <row r="208" spans="1:50" ht="12" customHeight="1">
      <c r="A208" s="103"/>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4"/>
      <c r="Z208" s="14"/>
      <c r="AA208" s="113"/>
      <c r="AB208" s="113"/>
      <c r="AC208" s="113"/>
      <c r="AD208" s="113"/>
      <c r="AE208" s="113"/>
      <c r="AF208" s="113"/>
      <c r="AG208" s="113"/>
      <c r="AH208" s="113"/>
      <c r="AI208" s="113"/>
      <c r="AJ208" s="113"/>
      <c r="AK208" s="113"/>
      <c r="AL208" s="113"/>
      <c r="AM208" s="113"/>
      <c r="AN208" s="113"/>
      <c r="AO208" s="113"/>
      <c r="AP208" s="113"/>
      <c r="AQ208" s="113"/>
      <c r="AR208" s="113"/>
      <c r="AS208" s="113"/>
      <c r="AT208" s="113"/>
      <c r="AU208" s="113"/>
      <c r="AV208" s="113"/>
      <c r="AW208" s="113"/>
      <c r="AX208" s="113"/>
    </row>
    <row r="209" spans="1:50" ht="12" customHeight="1">
      <c r="A209" s="103"/>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4"/>
      <c r="Z209" s="14"/>
      <c r="AA209" s="113"/>
      <c r="AB209" s="113"/>
      <c r="AC209" s="113"/>
      <c r="AD209" s="113"/>
      <c r="AE209" s="113"/>
      <c r="AF209" s="113"/>
      <c r="AG209" s="113"/>
      <c r="AH209" s="113"/>
      <c r="AI209" s="113"/>
      <c r="AJ209" s="113"/>
      <c r="AK209" s="113"/>
      <c r="AL209" s="113"/>
      <c r="AM209" s="113"/>
      <c r="AN209" s="113"/>
      <c r="AO209" s="113"/>
      <c r="AP209" s="113"/>
      <c r="AQ209" s="113"/>
      <c r="AR209" s="113"/>
      <c r="AS209" s="113"/>
      <c r="AT209" s="113"/>
      <c r="AU209" s="113"/>
      <c r="AV209" s="113"/>
      <c r="AW209" s="113"/>
      <c r="AX209" s="113"/>
    </row>
    <row r="210" spans="1:50" ht="12"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13"/>
      <c r="AB210" s="113"/>
      <c r="AC210" s="113"/>
      <c r="AD210" s="113"/>
      <c r="AE210" s="113"/>
      <c r="AF210" s="113"/>
      <c r="AG210" s="113"/>
      <c r="AH210" s="113"/>
      <c r="AI210" s="113"/>
      <c r="AJ210" s="113"/>
      <c r="AK210" s="113"/>
      <c r="AL210" s="113"/>
      <c r="AM210" s="113"/>
      <c r="AN210" s="113"/>
      <c r="AO210" s="113"/>
      <c r="AP210" s="113"/>
      <c r="AQ210" s="113"/>
      <c r="AR210" s="113"/>
      <c r="AS210" s="113"/>
      <c r="AT210" s="113"/>
      <c r="AU210" s="113"/>
      <c r="AV210" s="113"/>
      <c r="AW210" s="113"/>
      <c r="AX210" s="113"/>
    </row>
    <row r="211" spans="1:50" ht="12" customHeight="1">
      <c r="A211" s="9" t="s">
        <v>42</v>
      </c>
      <c r="B211" s="14"/>
      <c r="C211" s="138" t="s">
        <v>163</v>
      </c>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4"/>
      <c r="Z211" s="14"/>
      <c r="AA211" s="113"/>
      <c r="AB211" s="113"/>
      <c r="AC211" s="113"/>
      <c r="AD211" s="113"/>
      <c r="AE211" s="113"/>
      <c r="AF211" s="113"/>
      <c r="AG211" s="113"/>
      <c r="AH211" s="113"/>
      <c r="AI211" s="113"/>
      <c r="AJ211" s="113"/>
      <c r="AK211" s="113"/>
      <c r="AL211" s="113"/>
      <c r="AM211" s="113"/>
      <c r="AN211" s="113"/>
      <c r="AO211" s="113"/>
      <c r="AP211" s="113"/>
      <c r="AQ211" s="113"/>
      <c r="AR211" s="113"/>
      <c r="AS211" s="113"/>
      <c r="AT211" s="113"/>
      <c r="AU211" s="113"/>
      <c r="AV211" s="113"/>
      <c r="AW211" s="113"/>
      <c r="AX211" s="113"/>
    </row>
    <row r="212" spans="1:50" ht="12" customHeight="1">
      <c r="A212" s="9"/>
      <c r="B212" s="14"/>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4"/>
      <c r="Z212" s="14"/>
      <c r="AA212" s="106" t="s">
        <v>261</v>
      </c>
      <c r="AB212" s="106"/>
      <c r="AC212" s="106"/>
      <c r="AD212" s="106"/>
      <c r="AE212" s="106"/>
      <c r="AF212" s="106"/>
      <c r="AG212" s="106"/>
      <c r="AH212" s="106"/>
      <c r="AI212" s="106"/>
      <c r="AJ212" s="106"/>
      <c r="AK212" s="106"/>
      <c r="AL212" s="106"/>
      <c r="AM212" s="106"/>
      <c r="AN212" s="106"/>
      <c r="AO212" s="106"/>
      <c r="AP212" s="106"/>
      <c r="AQ212" s="106"/>
      <c r="AR212" s="106"/>
      <c r="AS212" s="106"/>
      <c r="AT212" s="106"/>
      <c r="AU212" s="106"/>
      <c r="AV212" s="106"/>
      <c r="AW212" s="106"/>
      <c r="AX212" s="106"/>
    </row>
    <row r="213" spans="1:50" ht="12" customHeight="1">
      <c r="A213" s="14" t="s">
        <v>164</v>
      </c>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06"/>
      <c r="AB213" s="106"/>
      <c r="AC213" s="106"/>
      <c r="AD213" s="106"/>
      <c r="AE213" s="106"/>
      <c r="AF213" s="106"/>
      <c r="AG213" s="106"/>
      <c r="AH213" s="106"/>
      <c r="AI213" s="106"/>
      <c r="AJ213" s="106"/>
      <c r="AK213" s="106"/>
      <c r="AL213" s="106"/>
      <c r="AM213" s="106"/>
      <c r="AN213" s="106"/>
      <c r="AO213" s="106"/>
      <c r="AP213" s="106"/>
      <c r="AQ213" s="106"/>
      <c r="AR213" s="106"/>
      <c r="AS213" s="106"/>
      <c r="AT213" s="106"/>
      <c r="AU213" s="106"/>
      <c r="AV213" s="106"/>
      <c r="AW213" s="106"/>
      <c r="AX213" s="106"/>
    </row>
    <row r="214" spans="1:50" ht="12" customHeight="1">
      <c r="A214" s="3" t="s">
        <v>210</v>
      </c>
      <c r="B214" s="135" t="s">
        <v>165</v>
      </c>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4"/>
      <c r="Z214" s="14"/>
      <c r="AA214" s="106"/>
      <c r="AB214" s="106"/>
      <c r="AC214" s="106"/>
      <c r="AD214" s="106"/>
      <c r="AE214" s="106"/>
      <c r="AF214" s="106"/>
      <c r="AG214" s="106"/>
      <c r="AH214" s="106"/>
      <c r="AI214" s="106"/>
      <c r="AJ214" s="106"/>
      <c r="AK214" s="106"/>
      <c r="AL214" s="106"/>
      <c r="AM214" s="106"/>
      <c r="AN214" s="106"/>
      <c r="AO214" s="106"/>
      <c r="AP214" s="106"/>
      <c r="AQ214" s="106"/>
      <c r="AR214" s="106"/>
      <c r="AS214" s="106"/>
      <c r="AT214" s="106"/>
      <c r="AU214" s="106"/>
      <c r="AV214" s="106"/>
      <c r="AW214" s="106"/>
      <c r="AX214" s="106"/>
    </row>
    <row r="215" spans="1:50" ht="12" customHeight="1">
      <c r="A215" s="13"/>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4"/>
      <c r="Z215" s="14"/>
      <c r="AA215" s="106"/>
      <c r="AB215" s="106"/>
      <c r="AC215" s="106"/>
      <c r="AD215" s="106"/>
      <c r="AE215" s="106"/>
      <c r="AF215" s="106"/>
      <c r="AG215" s="106"/>
      <c r="AH215" s="106"/>
      <c r="AI215" s="106"/>
      <c r="AJ215" s="106"/>
      <c r="AK215" s="106"/>
      <c r="AL215" s="106"/>
      <c r="AM215" s="106"/>
      <c r="AN215" s="106"/>
      <c r="AO215" s="106"/>
      <c r="AP215" s="106"/>
      <c r="AQ215" s="106"/>
      <c r="AR215" s="106"/>
      <c r="AS215" s="106"/>
      <c r="AT215" s="106"/>
      <c r="AU215" s="106"/>
      <c r="AV215" s="106"/>
      <c r="AW215" s="106"/>
      <c r="AX215" s="106"/>
    </row>
    <row r="216" spans="1:50" ht="12" customHeight="1">
      <c r="A216" s="13"/>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4"/>
      <c r="Z216" s="14"/>
      <c r="AA216" s="106"/>
      <c r="AB216" s="106"/>
      <c r="AC216" s="106"/>
      <c r="AD216" s="106"/>
      <c r="AE216" s="106"/>
      <c r="AF216" s="106"/>
      <c r="AG216" s="106"/>
      <c r="AH216" s="106"/>
      <c r="AI216" s="106"/>
      <c r="AJ216" s="106"/>
      <c r="AK216" s="106"/>
      <c r="AL216" s="106"/>
      <c r="AM216" s="106"/>
      <c r="AN216" s="106"/>
      <c r="AO216" s="106"/>
      <c r="AP216" s="106"/>
      <c r="AQ216" s="106"/>
      <c r="AR216" s="106"/>
      <c r="AS216" s="106"/>
      <c r="AT216" s="106"/>
      <c r="AU216" s="106"/>
      <c r="AV216" s="106"/>
      <c r="AW216" s="106"/>
      <c r="AX216" s="106"/>
    </row>
    <row r="217" spans="1:50" ht="12" customHeight="1">
      <c r="A217" s="3" t="s">
        <v>210</v>
      </c>
      <c r="B217" s="136" t="s">
        <v>166</v>
      </c>
      <c r="C217" s="136"/>
      <c r="D217" s="136"/>
      <c r="E217" s="136"/>
      <c r="F217" s="136"/>
      <c r="G217" s="136"/>
      <c r="H217" s="136"/>
      <c r="I217" s="136"/>
      <c r="J217" s="136"/>
      <c r="K217" s="136"/>
      <c r="L217" s="136"/>
      <c r="M217" s="136"/>
      <c r="N217" s="136"/>
      <c r="O217" s="136"/>
      <c r="P217" s="136"/>
      <c r="Q217" s="136"/>
      <c r="R217" s="136"/>
      <c r="S217" s="136"/>
      <c r="T217" s="136"/>
      <c r="U217" s="136"/>
      <c r="V217" s="136"/>
      <c r="W217" s="136"/>
      <c r="X217" s="136"/>
      <c r="Y217" s="14"/>
      <c r="Z217" s="14"/>
      <c r="AA217" s="106"/>
      <c r="AB217" s="106"/>
      <c r="AC217" s="106"/>
      <c r="AD217" s="106"/>
      <c r="AE217" s="106"/>
      <c r="AF217" s="106"/>
      <c r="AG217" s="106"/>
      <c r="AH217" s="106"/>
      <c r="AI217" s="106"/>
      <c r="AJ217" s="106"/>
      <c r="AK217" s="106"/>
      <c r="AL217" s="106"/>
      <c r="AM217" s="106"/>
      <c r="AN217" s="106"/>
      <c r="AO217" s="106"/>
      <c r="AP217" s="106"/>
      <c r="AQ217" s="106"/>
      <c r="AR217" s="106"/>
      <c r="AS217" s="106"/>
      <c r="AT217" s="106"/>
      <c r="AU217" s="106"/>
      <c r="AV217" s="106"/>
      <c r="AW217" s="106"/>
      <c r="AX217" s="106"/>
    </row>
    <row r="218" spans="1:50" ht="12" customHeight="1">
      <c r="A218" s="13"/>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c r="X218" s="136"/>
      <c r="Y218" s="14"/>
      <c r="Z218" s="14"/>
      <c r="AA218" s="106"/>
      <c r="AB218" s="106"/>
      <c r="AC218" s="106"/>
      <c r="AD218" s="106"/>
      <c r="AE218" s="106"/>
      <c r="AF218" s="106"/>
      <c r="AG218" s="106"/>
      <c r="AH218" s="106"/>
      <c r="AI218" s="106"/>
      <c r="AJ218" s="106"/>
      <c r="AK218" s="106"/>
      <c r="AL218" s="106"/>
      <c r="AM218" s="106"/>
      <c r="AN218" s="106"/>
      <c r="AO218" s="106"/>
      <c r="AP218" s="106"/>
      <c r="AQ218" s="106"/>
      <c r="AR218" s="106"/>
      <c r="AS218" s="106"/>
      <c r="AT218" s="106"/>
      <c r="AU218" s="106"/>
      <c r="AV218" s="106"/>
      <c r="AW218" s="106"/>
      <c r="AX218" s="106"/>
    </row>
    <row r="219" spans="1:50" ht="12" customHeight="1">
      <c r="A219" s="13"/>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c r="X219" s="136"/>
      <c r="Y219" s="14"/>
      <c r="Z219" s="14"/>
      <c r="AA219" s="73"/>
      <c r="AB219" s="73"/>
      <c r="AC219" s="74"/>
      <c r="AD219" s="74"/>
      <c r="AE219" s="74"/>
      <c r="AF219" s="74"/>
      <c r="AG219" s="74"/>
      <c r="AH219" s="74"/>
      <c r="AI219" s="74"/>
      <c r="AJ219" s="74"/>
      <c r="AK219" s="74"/>
      <c r="AL219" s="74"/>
      <c r="AM219" s="74"/>
      <c r="AN219" s="74"/>
      <c r="AO219" s="74"/>
      <c r="AP219" s="74"/>
      <c r="AQ219" s="74"/>
      <c r="AR219" s="74"/>
      <c r="AS219" s="74"/>
      <c r="AT219" s="74"/>
      <c r="AU219" s="74"/>
      <c r="AV219" s="74"/>
      <c r="AW219" s="74"/>
      <c r="AX219" s="74"/>
    </row>
    <row r="220" spans="1:50" ht="12" customHeight="1">
      <c r="A220" s="13"/>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c r="X220" s="136"/>
      <c r="Y220" s="14"/>
      <c r="Z220" s="14"/>
      <c r="AA220" s="114" t="s">
        <v>262</v>
      </c>
      <c r="AB220" s="114"/>
      <c r="AC220" s="121" t="s">
        <v>263</v>
      </c>
      <c r="AD220" s="121"/>
      <c r="AE220" s="121"/>
      <c r="AF220" s="121"/>
      <c r="AG220" s="121"/>
      <c r="AH220" s="121"/>
      <c r="AI220" s="121"/>
      <c r="AJ220" s="121"/>
      <c r="AK220" s="121"/>
      <c r="AL220" s="121"/>
      <c r="AM220" s="121"/>
      <c r="AN220" s="121"/>
      <c r="AO220" s="121"/>
      <c r="AP220" s="121"/>
      <c r="AQ220" s="121"/>
      <c r="AR220" s="121"/>
      <c r="AS220" s="121"/>
      <c r="AT220" s="121"/>
      <c r="AU220" s="121"/>
      <c r="AV220" s="121"/>
      <c r="AW220" s="121"/>
      <c r="AX220" s="121"/>
    </row>
    <row r="221" spans="1:50" ht="12"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75"/>
      <c r="AB221" s="76"/>
      <c r="AC221" s="76"/>
      <c r="AD221" s="76"/>
      <c r="AE221" s="76"/>
      <c r="AF221" s="76"/>
      <c r="AG221" s="76"/>
      <c r="AH221" s="76"/>
      <c r="AI221" s="76"/>
      <c r="AJ221" s="76"/>
      <c r="AK221" s="76"/>
      <c r="AL221" s="76"/>
      <c r="AM221" s="76"/>
      <c r="AN221" s="76"/>
      <c r="AO221" s="76"/>
      <c r="AP221" s="76"/>
      <c r="AQ221" s="76"/>
      <c r="AR221" s="76"/>
      <c r="AS221" s="76"/>
      <c r="AT221" s="76"/>
      <c r="AU221" s="76"/>
      <c r="AV221" s="76"/>
      <c r="AW221" s="76"/>
      <c r="AX221" s="76"/>
    </row>
    <row r="222" spans="1:50" ht="12" customHeight="1">
      <c r="A222" s="9" t="s">
        <v>43</v>
      </c>
      <c r="B222" s="14"/>
      <c r="C222" s="8" t="s">
        <v>167</v>
      </c>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10" t="s">
        <v>264</v>
      </c>
      <c r="AB222" s="110"/>
      <c r="AC222" s="110"/>
      <c r="AD222" s="110"/>
      <c r="AE222" s="110"/>
      <c r="AF222" s="110"/>
      <c r="AG222" s="110"/>
      <c r="AH222" s="110"/>
      <c r="AI222" s="110"/>
      <c r="AJ222" s="110"/>
      <c r="AK222" s="110"/>
      <c r="AL222" s="110"/>
      <c r="AM222" s="110"/>
      <c r="AN222" s="110"/>
      <c r="AO222" s="110"/>
      <c r="AP222" s="110"/>
      <c r="AQ222" s="110"/>
      <c r="AR222" s="110"/>
      <c r="AS222" s="110"/>
      <c r="AT222" s="110"/>
      <c r="AU222" s="110"/>
      <c r="AV222" s="110"/>
      <c r="AW222" s="110"/>
      <c r="AX222" s="110"/>
    </row>
    <row r="223" spans="1:50" ht="12" customHeight="1">
      <c r="A223" s="103" t="s">
        <v>288</v>
      </c>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4"/>
      <c r="Z223" s="14"/>
      <c r="AA223" s="110"/>
      <c r="AB223" s="110"/>
      <c r="AC223" s="110"/>
      <c r="AD223" s="110"/>
      <c r="AE223" s="110"/>
      <c r="AF223" s="110"/>
      <c r="AG223" s="110"/>
      <c r="AH223" s="110"/>
      <c r="AI223" s="110"/>
      <c r="AJ223" s="110"/>
      <c r="AK223" s="110"/>
      <c r="AL223" s="110"/>
      <c r="AM223" s="110"/>
      <c r="AN223" s="110"/>
      <c r="AO223" s="110"/>
      <c r="AP223" s="110"/>
      <c r="AQ223" s="110"/>
      <c r="AR223" s="110"/>
      <c r="AS223" s="110"/>
      <c r="AT223" s="110"/>
      <c r="AU223" s="110"/>
      <c r="AV223" s="110"/>
      <c r="AW223" s="110"/>
      <c r="AX223" s="110"/>
    </row>
    <row r="224" spans="1:50" ht="12" customHeight="1">
      <c r="A224" s="103"/>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4"/>
      <c r="Z224" s="14"/>
      <c r="AA224" s="110"/>
      <c r="AB224" s="110"/>
      <c r="AC224" s="110"/>
      <c r="AD224" s="110"/>
      <c r="AE224" s="110"/>
      <c r="AF224" s="110"/>
      <c r="AG224" s="110"/>
      <c r="AH224" s="110"/>
      <c r="AI224" s="110"/>
      <c r="AJ224" s="110"/>
      <c r="AK224" s="110"/>
      <c r="AL224" s="110"/>
      <c r="AM224" s="110"/>
      <c r="AN224" s="110"/>
      <c r="AO224" s="110"/>
      <c r="AP224" s="110"/>
      <c r="AQ224" s="110"/>
      <c r="AR224" s="110"/>
      <c r="AS224" s="110"/>
      <c r="AT224" s="110"/>
      <c r="AU224" s="110"/>
      <c r="AV224" s="110"/>
      <c r="AW224" s="110"/>
      <c r="AX224" s="110"/>
    </row>
    <row r="225" spans="1:50" ht="12" customHeight="1">
      <c r="A225" s="103"/>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4"/>
      <c r="Z225" s="14"/>
      <c r="AA225" s="110"/>
      <c r="AB225" s="110"/>
      <c r="AC225" s="110"/>
      <c r="AD225" s="110"/>
      <c r="AE225" s="110"/>
      <c r="AF225" s="110"/>
      <c r="AG225" s="110"/>
      <c r="AH225" s="110"/>
      <c r="AI225" s="110"/>
      <c r="AJ225" s="110"/>
      <c r="AK225" s="110"/>
      <c r="AL225" s="110"/>
      <c r="AM225" s="110"/>
      <c r="AN225" s="110"/>
      <c r="AO225" s="110"/>
      <c r="AP225" s="110"/>
      <c r="AQ225" s="110"/>
      <c r="AR225" s="110"/>
      <c r="AS225" s="110"/>
      <c r="AT225" s="110"/>
      <c r="AU225" s="110"/>
      <c r="AV225" s="110"/>
      <c r="AW225" s="110"/>
      <c r="AX225" s="110"/>
    </row>
    <row r="226" spans="1:50" ht="12" customHeight="1">
      <c r="A226" s="103"/>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4"/>
      <c r="Z226" s="14"/>
      <c r="AA226" s="110"/>
      <c r="AB226" s="110"/>
      <c r="AC226" s="110"/>
      <c r="AD226" s="110"/>
      <c r="AE226" s="110"/>
      <c r="AF226" s="110"/>
      <c r="AG226" s="110"/>
      <c r="AH226" s="110"/>
      <c r="AI226" s="110"/>
      <c r="AJ226" s="110"/>
      <c r="AK226" s="110"/>
      <c r="AL226" s="110"/>
      <c r="AM226" s="110"/>
      <c r="AN226" s="110"/>
      <c r="AO226" s="110"/>
      <c r="AP226" s="110"/>
      <c r="AQ226" s="110"/>
      <c r="AR226" s="110"/>
      <c r="AS226" s="110"/>
      <c r="AT226" s="110"/>
      <c r="AU226" s="110"/>
      <c r="AV226" s="110"/>
      <c r="AW226" s="110"/>
      <c r="AX226" s="110"/>
    </row>
    <row r="227" spans="1:50" ht="12"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10"/>
      <c r="AB227" s="110"/>
      <c r="AC227" s="110"/>
      <c r="AD227" s="110"/>
      <c r="AE227" s="110"/>
      <c r="AF227" s="110"/>
      <c r="AG227" s="110"/>
      <c r="AH227" s="110"/>
      <c r="AI227" s="110"/>
      <c r="AJ227" s="110"/>
      <c r="AK227" s="110"/>
      <c r="AL227" s="110"/>
      <c r="AM227" s="110"/>
      <c r="AN227" s="110"/>
      <c r="AO227" s="110"/>
      <c r="AP227" s="110"/>
      <c r="AQ227" s="110"/>
      <c r="AR227" s="110"/>
      <c r="AS227" s="110"/>
      <c r="AT227" s="110"/>
      <c r="AU227" s="110"/>
      <c r="AV227" s="110"/>
      <c r="AW227" s="110"/>
      <c r="AX227" s="110"/>
    </row>
    <row r="228" spans="1:50" ht="12" customHeight="1">
      <c r="A228" s="9" t="s">
        <v>44</v>
      </c>
      <c r="B228" s="14"/>
      <c r="C228" s="8" t="s">
        <v>190</v>
      </c>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10"/>
      <c r="AB228" s="110"/>
      <c r="AC228" s="110"/>
      <c r="AD228" s="110"/>
      <c r="AE228" s="110"/>
      <c r="AF228" s="110"/>
      <c r="AG228" s="110"/>
      <c r="AH228" s="110"/>
      <c r="AI228" s="110"/>
      <c r="AJ228" s="110"/>
      <c r="AK228" s="110"/>
      <c r="AL228" s="110"/>
      <c r="AM228" s="110"/>
      <c r="AN228" s="110"/>
      <c r="AO228" s="110"/>
      <c r="AP228" s="110"/>
      <c r="AQ228" s="110"/>
      <c r="AR228" s="110"/>
      <c r="AS228" s="110"/>
      <c r="AT228" s="110"/>
      <c r="AU228" s="110"/>
      <c r="AV228" s="110"/>
      <c r="AW228" s="110"/>
      <c r="AX228" s="110"/>
    </row>
    <row r="229" spans="1:50" ht="12" customHeight="1">
      <c r="A229" s="94" t="s">
        <v>289</v>
      </c>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10" t="s">
        <v>265</v>
      </c>
      <c r="AB229" s="110"/>
      <c r="AC229" s="110"/>
      <c r="AD229" s="110"/>
      <c r="AE229" s="110"/>
      <c r="AF229" s="110"/>
      <c r="AG229" s="110"/>
      <c r="AH229" s="110"/>
      <c r="AI229" s="110"/>
      <c r="AJ229" s="110"/>
      <c r="AK229" s="110"/>
      <c r="AL229" s="110"/>
      <c r="AM229" s="110"/>
      <c r="AN229" s="110"/>
      <c r="AO229" s="110"/>
      <c r="AP229" s="110"/>
      <c r="AQ229" s="110"/>
      <c r="AR229" s="110"/>
      <c r="AS229" s="110"/>
      <c r="AT229" s="110"/>
      <c r="AU229" s="110"/>
      <c r="AV229" s="110"/>
      <c r="AW229" s="110"/>
      <c r="AX229" s="110"/>
    </row>
    <row r="230" spans="1:50" ht="12"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4"/>
      <c r="Z230" s="14"/>
      <c r="AA230" s="110"/>
      <c r="AB230" s="110"/>
      <c r="AC230" s="110"/>
      <c r="AD230" s="110"/>
      <c r="AE230" s="110"/>
      <c r="AF230" s="110"/>
      <c r="AG230" s="110"/>
      <c r="AH230" s="110"/>
      <c r="AI230" s="110"/>
      <c r="AJ230" s="110"/>
      <c r="AK230" s="110"/>
      <c r="AL230" s="110"/>
      <c r="AM230" s="110"/>
      <c r="AN230" s="110"/>
      <c r="AO230" s="110"/>
      <c r="AP230" s="110"/>
      <c r="AQ230" s="110"/>
      <c r="AR230" s="110"/>
      <c r="AS230" s="110"/>
      <c r="AT230" s="110"/>
      <c r="AU230" s="110"/>
      <c r="AV230" s="110"/>
      <c r="AW230" s="110"/>
      <c r="AX230" s="110"/>
    </row>
    <row r="231" spans="1:50" ht="12" customHeight="1">
      <c r="A231" s="119" t="s">
        <v>31</v>
      </c>
      <c r="B231" s="119"/>
      <c r="C231" s="103" t="s">
        <v>223</v>
      </c>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4"/>
      <c r="Z231" s="14"/>
      <c r="AA231" s="110"/>
      <c r="AB231" s="110"/>
      <c r="AC231" s="110"/>
      <c r="AD231" s="110"/>
      <c r="AE231" s="110"/>
      <c r="AF231" s="110"/>
      <c r="AG231" s="110"/>
      <c r="AH231" s="110"/>
      <c r="AI231" s="110"/>
      <c r="AJ231" s="110"/>
      <c r="AK231" s="110"/>
      <c r="AL231" s="110"/>
      <c r="AM231" s="110"/>
      <c r="AN231" s="110"/>
      <c r="AO231" s="110"/>
      <c r="AP231" s="110"/>
      <c r="AQ231" s="110"/>
      <c r="AR231" s="110"/>
      <c r="AS231" s="110"/>
      <c r="AT231" s="110"/>
      <c r="AU231" s="110"/>
      <c r="AV231" s="110"/>
      <c r="AW231" s="110"/>
      <c r="AX231" s="110"/>
    </row>
    <row r="232" spans="1:50" ht="12" customHeight="1">
      <c r="A232" s="13"/>
      <c r="B232" s="1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4"/>
      <c r="Z232" s="14"/>
      <c r="AA232" s="110"/>
      <c r="AB232" s="110"/>
      <c r="AC232" s="110"/>
      <c r="AD232" s="110"/>
      <c r="AE232" s="110"/>
      <c r="AF232" s="110"/>
      <c r="AG232" s="110"/>
      <c r="AH232" s="110"/>
      <c r="AI232" s="110"/>
      <c r="AJ232" s="110"/>
      <c r="AK232" s="110"/>
      <c r="AL232" s="110"/>
      <c r="AM232" s="110"/>
      <c r="AN232" s="110"/>
      <c r="AO232" s="110"/>
      <c r="AP232" s="110"/>
      <c r="AQ232" s="110"/>
      <c r="AR232" s="110"/>
      <c r="AS232" s="110"/>
      <c r="AT232" s="110"/>
      <c r="AU232" s="110"/>
      <c r="AV232" s="110"/>
      <c r="AW232" s="110"/>
      <c r="AX232" s="110"/>
    </row>
    <row r="233" spans="1:50" ht="12" customHeight="1">
      <c r="A233" s="13"/>
      <c r="B233" s="13"/>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4"/>
      <c r="Z233" s="14"/>
      <c r="AA233" s="110"/>
      <c r="AB233" s="110"/>
      <c r="AC233" s="110"/>
      <c r="AD233" s="110"/>
      <c r="AE233" s="110"/>
      <c r="AF233" s="110"/>
      <c r="AG233" s="110"/>
      <c r="AH233" s="110"/>
      <c r="AI233" s="110"/>
      <c r="AJ233" s="110"/>
      <c r="AK233" s="110"/>
      <c r="AL233" s="110"/>
      <c r="AM233" s="110"/>
      <c r="AN233" s="110"/>
      <c r="AO233" s="110"/>
      <c r="AP233" s="110"/>
      <c r="AQ233" s="110"/>
      <c r="AR233" s="110"/>
      <c r="AS233" s="110"/>
      <c r="AT233" s="110"/>
      <c r="AU233" s="110"/>
      <c r="AV233" s="110"/>
      <c r="AW233" s="110"/>
      <c r="AX233" s="110"/>
    </row>
    <row r="234" spans="1:50" ht="12" customHeight="1">
      <c r="A234" s="13"/>
      <c r="B234" s="13"/>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4"/>
      <c r="Z234" s="14"/>
      <c r="AA234" s="110"/>
      <c r="AB234" s="110"/>
      <c r="AC234" s="110"/>
      <c r="AD234" s="110"/>
      <c r="AE234" s="110"/>
      <c r="AF234" s="110"/>
      <c r="AG234" s="110"/>
      <c r="AH234" s="110"/>
      <c r="AI234" s="110"/>
      <c r="AJ234" s="110"/>
      <c r="AK234" s="110"/>
      <c r="AL234" s="110"/>
      <c r="AM234" s="110"/>
      <c r="AN234" s="110"/>
      <c r="AO234" s="110"/>
      <c r="AP234" s="110"/>
      <c r="AQ234" s="110"/>
      <c r="AR234" s="110"/>
      <c r="AS234" s="110"/>
      <c r="AT234" s="110"/>
      <c r="AU234" s="110"/>
      <c r="AV234" s="110"/>
      <c r="AW234" s="110"/>
      <c r="AX234" s="110"/>
    </row>
    <row r="235" spans="1:50" ht="12" customHeight="1">
      <c r="A235" s="14"/>
      <c r="B235" s="14"/>
      <c r="C235" s="103"/>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4"/>
      <c r="Z235" s="14"/>
      <c r="AA235" s="9" t="s">
        <v>266</v>
      </c>
      <c r="AB235" s="75"/>
      <c r="AC235" s="77"/>
      <c r="AD235" s="134" t="s">
        <v>267</v>
      </c>
      <c r="AE235" s="134"/>
      <c r="AF235" s="134"/>
      <c r="AG235" s="134"/>
      <c r="AH235" s="134"/>
      <c r="AI235" s="134"/>
      <c r="AJ235" s="134"/>
      <c r="AK235" s="134"/>
      <c r="AL235" s="134"/>
      <c r="AM235" s="134"/>
      <c r="AN235" s="134"/>
      <c r="AO235" s="134"/>
      <c r="AP235" s="134"/>
      <c r="AQ235" s="134"/>
      <c r="AR235" s="134"/>
      <c r="AS235" s="134"/>
      <c r="AT235" s="134"/>
      <c r="AU235" s="134"/>
      <c r="AV235" s="134"/>
      <c r="AW235" s="134"/>
      <c r="AX235" s="134"/>
    </row>
    <row r="236" spans="1:50" ht="12" customHeight="1">
      <c r="D236" s="93"/>
      <c r="E236" s="93"/>
      <c r="F236" s="93"/>
      <c r="G236" s="93"/>
      <c r="H236" s="93"/>
      <c r="I236" s="93"/>
      <c r="J236" s="93"/>
      <c r="K236" s="93"/>
      <c r="L236" s="93"/>
      <c r="M236" s="93"/>
      <c r="N236" s="93"/>
      <c r="O236" s="93"/>
      <c r="P236" s="93"/>
      <c r="Q236" s="93"/>
      <c r="R236" s="93"/>
      <c r="S236" s="93"/>
      <c r="T236" s="93"/>
      <c r="U236" s="93"/>
      <c r="V236" s="93"/>
      <c r="W236" s="93"/>
      <c r="X236" s="93"/>
      <c r="Y236" s="14"/>
      <c r="Z236" s="14"/>
      <c r="AA236" s="110" t="s">
        <v>268</v>
      </c>
      <c r="AB236" s="110"/>
      <c r="AC236" s="110"/>
      <c r="AD236" s="110"/>
      <c r="AE236" s="110"/>
      <c r="AF236" s="110"/>
      <c r="AG236" s="110"/>
      <c r="AH236" s="110"/>
      <c r="AI236" s="110"/>
      <c r="AJ236" s="110"/>
      <c r="AK236" s="110"/>
      <c r="AL236" s="110"/>
      <c r="AM236" s="110"/>
      <c r="AN236" s="110"/>
      <c r="AO236" s="110"/>
      <c r="AP236" s="110"/>
      <c r="AQ236" s="110"/>
      <c r="AR236" s="110"/>
      <c r="AS236" s="110"/>
      <c r="AT236" s="110"/>
      <c r="AU236" s="110"/>
      <c r="AV236" s="110"/>
      <c r="AW236" s="110"/>
      <c r="AX236" s="110"/>
    </row>
    <row r="237" spans="1:50" ht="12" customHeight="1">
      <c r="A237" s="99" t="s">
        <v>299</v>
      </c>
      <c r="B237" s="99"/>
      <c r="C237" s="99"/>
      <c r="D237" s="99"/>
      <c r="E237" s="99"/>
      <c r="F237" s="99"/>
      <c r="G237" s="99"/>
      <c r="H237" s="99"/>
      <c r="I237" s="99"/>
      <c r="J237" s="99"/>
      <c r="K237" s="99"/>
      <c r="L237" s="99"/>
      <c r="M237" s="99"/>
      <c r="N237" s="99"/>
      <c r="O237" s="99"/>
      <c r="P237" s="99"/>
      <c r="Q237" s="99"/>
      <c r="R237" s="99"/>
      <c r="S237" s="99"/>
      <c r="T237" s="99"/>
      <c r="U237" s="99"/>
      <c r="V237" s="99"/>
      <c r="W237" s="99"/>
      <c r="X237" s="99"/>
      <c r="Y237" s="14"/>
      <c r="Z237" s="14"/>
      <c r="AA237" s="110"/>
      <c r="AB237" s="110"/>
      <c r="AC237" s="110"/>
      <c r="AD237" s="110"/>
      <c r="AE237" s="110"/>
      <c r="AF237" s="110"/>
      <c r="AG237" s="110"/>
      <c r="AH237" s="110"/>
      <c r="AI237" s="110"/>
      <c r="AJ237" s="110"/>
      <c r="AK237" s="110"/>
      <c r="AL237" s="110"/>
      <c r="AM237" s="110"/>
      <c r="AN237" s="110"/>
      <c r="AO237" s="110"/>
      <c r="AP237" s="110"/>
      <c r="AQ237" s="110"/>
      <c r="AR237" s="110"/>
      <c r="AS237" s="110"/>
      <c r="AT237" s="110"/>
      <c r="AU237" s="110"/>
      <c r="AV237" s="110"/>
      <c r="AW237" s="110"/>
      <c r="AX237" s="110"/>
    </row>
    <row r="238" spans="1:50" ht="12" customHeight="1">
      <c r="A238" s="111" t="s">
        <v>33</v>
      </c>
      <c r="B238" s="111"/>
      <c r="C238" s="136" t="s">
        <v>212</v>
      </c>
      <c r="D238" s="136"/>
      <c r="E238" s="136"/>
      <c r="F238" s="136"/>
      <c r="G238" s="136"/>
      <c r="H238" s="136"/>
      <c r="I238" s="136"/>
      <c r="J238" s="136"/>
      <c r="K238" s="136"/>
      <c r="L238" s="136"/>
      <c r="M238" s="136"/>
      <c r="N238" s="136"/>
      <c r="O238" s="136"/>
      <c r="P238" s="136"/>
      <c r="Q238" s="136"/>
      <c r="R238" s="136"/>
      <c r="S238" s="136"/>
      <c r="T238" s="136"/>
      <c r="U238" s="136"/>
      <c r="V238" s="136"/>
      <c r="W238" s="136"/>
      <c r="X238" s="136"/>
      <c r="Y238" s="14"/>
      <c r="Z238" s="14"/>
      <c r="AA238" s="110"/>
      <c r="AB238" s="110"/>
      <c r="AC238" s="110"/>
      <c r="AD238" s="110"/>
      <c r="AE238" s="110"/>
      <c r="AF238" s="110"/>
      <c r="AG238" s="110"/>
      <c r="AH238" s="110"/>
      <c r="AI238" s="110"/>
      <c r="AJ238" s="110"/>
      <c r="AK238" s="110"/>
      <c r="AL238" s="110"/>
      <c r="AM238" s="110"/>
      <c r="AN238" s="110"/>
      <c r="AO238" s="110"/>
      <c r="AP238" s="110"/>
      <c r="AQ238" s="110"/>
      <c r="AR238" s="110"/>
      <c r="AS238" s="110"/>
      <c r="AT238" s="110"/>
      <c r="AU238" s="110"/>
      <c r="AV238" s="110"/>
      <c r="AW238" s="110"/>
      <c r="AX238" s="110"/>
    </row>
    <row r="239" spans="1:50" ht="12" customHeight="1">
      <c r="A239" s="14"/>
      <c r="B239" s="14"/>
      <c r="C239" s="136"/>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4"/>
      <c r="Z239" s="14"/>
      <c r="AA239" s="110"/>
      <c r="AB239" s="110"/>
      <c r="AC239" s="110"/>
      <c r="AD239" s="110"/>
      <c r="AE239" s="110"/>
      <c r="AF239" s="110"/>
      <c r="AG239" s="110"/>
      <c r="AH239" s="110"/>
      <c r="AI239" s="110"/>
      <c r="AJ239" s="110"/>
      <c r="AK239" s="110"/>
      <c r="AL239" s="110"/>
      <c r="AM239" s="110"/>
      <c r="AN239" s="110"/>
      <c r="AO239" s="110"/>
      <c r="AP239" s="110"/>
      <c r="AQ239" s="110"/>
      <c r="AR239" s="110"/>
      <c r="AS239" s="110"/>
      <c r="AT239" s="110"/>
      <c r="AU239" s="110"/>
      <c r="AV239" s="110"/>
      <c r="AW239" s="110"/>
      <c r="AX239" s="110"/>
    </row>
    <row r="240" spans="1:50" ht="12" customHeight="1">
      <c r="A240" s="14"/>
      <c r="B240" s="14"/>
      <c r="C240" s="136"/>
      <c r="D240" s="136"/>
      <c r="E240" s="136"/>
      <c r="F240" s="136"/>
      <c r="G240" s="136"/>
      <c r="H240" s="136"/>
      <c r="I240" s="136"/>
      <c r="J240" s="136"/>
      <c r="K240" s="136"/>
      <c r="L240" s="136"/>
      <c r="M240" s="136"/>
      <c r="N240" s="136"/>
      <c r="O240" s="136"/>
      <c r="P240" s="136"/>
      <c r="Q240" s="136"/>
      <c r="R240" s="136"/>
      <c r="S240" s="136"/>
      <c r="T240" s="136"/>
      <c r="U240" s="136"/>
      <c r="V240" s="136"/>
      <c r="W240" s="136"/>
      <c r="X240" s="136"/>
      <c r="Y240" s="14"/>
      <c r="Z240" s="14"/>
      <c r="AA240" s="110"/>
      <c r="AB240" s="110"/>
      <c r="AC240" s="110"/>
      <c r="AD240" s="110"/>
      <c r="AE240" s="110"/>
      <c r="AF240" s="110"/>
      <c r="AG240" s="110"/>
      <c r="AH240" s="110"/>
      <c r="AI240" s="110"/>
      <c r="AJ240" s="110"/>
      <c r="AK240" s="110"/>
      <c r="AL240" s="110"/>
      <c r="AM240" s="110"/>
      <c r="AN240" s="110"/>
      <c r="AO240" s="110"/>
      <c r="AP240" s="110"/>
      <c r="AQ240" s="110"/>
      <c r="AR240" s="110"/>
      <c r="AS240" s="110"/>
      <c r="AT240" s="110"/>
      <c r="AU240" s="110"/>
      <c r="AV240" s="110"/>
      <c r="AW240" s="110"/>
      <c r="AX240" s="110"/>
    </row>
    <row r="241" spans="1:50" ht="12" customHeight="1">
      <c r="A241" s="14"/>
      <c r="B241" s="14"/>
      <c r="C241" s="136"/>
      <c r="D241" s="136"/>
      <c r="E241" s="136"/>
      <c r="F241" s="136"/>
      <c r="G241" s="136"/>
      <c r="H241" s="136"/>
      <c r="I241" s="136"/>
      <c r="J241" s="136"/>
      <c r="K241" s="136"/>
      <c r="L241" s="136"/>
      <c r="M241" s="136"/>
      <c r="N241" s="136"/>
      <c r="O241" s="136"/>
      <c r="P241" s="136"/>
      <c r="Q241" s="136"/>
      <c r="R241" s="136"/>
      <c r="S241" s="136"/>
      <c r="T241" s="136"/>
      <c r="U241" s="136"/>
      <c r="V241" s="136"/>
      <c r="W241" s="136"/>
      <c r="X241" s="136"/>
      <c r="Y241" s="14"/>
      <c r="Z241" s="14"/>
      <c r="AA241" s="110"/>
      <c r="AB241" s="110"/>
      <c r="AC241" s="110"/>
      <c r="AD241" s="110"/>
      <c r="AE241" s="110"/>
      <c r="AF241" s="110"/>
      <c r="AG241" s="110"/>
      <c r="AH241" s="110"/>
      <c r="AI241" s="110"/>
      <c r="AJ241" s="110"/>
      <c r="AK241" s="110"/>
      <c r="AL241" s="110"/>
      <c r="AM241" s="110"/>
      <c r="AN241" s="110"/>
      <c r="AO241" s="110"/>
      <c r="AP241" s="110"/>
      <c r="AQ241" s="110"/>
      <c r="AR241" s="110"/>
      <c r="AS241" s="110"/>
      <c r="AT241" s="110"/>
      <c r="AU241" s="110"/>
      <c r="AV241" s="110"/>
      <c r="AW241" s="110"/>
      <c r="AX241" s="110"/>
    </row>
    <row r="242" spans="1:50" ht="12" customHeight="1">
      <c r="A242" s="119" t="s">
        <v>32</v>
      </c>
      <c r="B242" s="119"/>
      <c r="C242" s="106" t="s">
        <v>168</v>
      </c>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4"/>
      <c r="Z242" s="14"/>
      <c r="AA242" s="109" t="s">
        <v>269</v>
      </c>
      <c r="AB242" s="109"/>
      <c r="AC242" s="109"/>
      <c r="AD242" s="109"/>
      <c r="AE242" s="109"/>
      <c r="AF242" s="109"/>
      <c r="AG242" s="109"/>
      <c r="AH242" s="109"/>
      <c r="AI242" s="109"/>
      <c r="AJ242" s="109"/>
      <c r="AK242" s="109"/>
      <c r="AL242" s="109"/>
      <c r="AM242" s="109"/>
      <c r="AN242" s="109"/>
      <c r="AO242" s="109"/>
      <c r="AP242" s="109"/>
      <c r="AQ242" s="109"/>
      <c r="AR242" s="109"/>
      <c r="AS242" s="109"/>
      <c r="AT242" s="109"/>
      <c r="AU242" s="109"/>
      <c r="AV242" s="109"/>
      <c r="AW242" s="109"/>
      <c r="AX242" s="109"/>
    </row>
    <row r="243" spans="1:50" ht="12" customHeight="1">
      <c r="A243" s="14"/>
      <c r="B243" s="14"/>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4"/>
      <c r="Z243" s="14"/>
      <c r="AA243" s="109"/>
      <c r="AB243" s="109"/>
      <c r="AC243" s="109"/>
      <c r="AD243" s="109"/>
      <c r="AE243" s="109"/>
      <c r="AF243" s="109"/>
      <c r="AG243" s="109"/>
      <c r="AH243" s="109"/>
      <c r="AI243" s="109"/>
      <c r="AJ243" s="109"/>
      <c r="AK243" s="109"/>
      <c r="AL243" s="109"/>
      <c r="AM243" s="109"/>
      <c r="AN243" s="109"/>
      <c r="AO243" s="109"/>
      <c r="AP243" s="109"/>
      <c r="AQ243" s="109"/>
      <c r="AR243" s="109"/>
      <c r="AS243" s="109"/>
      <c r="AT243" s="109"/>
      <c r="AU243" s="109"/>
      <c r="AV243" s="109"/>
      <c r="AW243" s="109"/>
      <c r="AX243" s="109"/>
    </row>
    <row r="244" spans="1:50" ht="12" customHeight="1">
      <c r="A244" s="36"/>
      <c r="B244" s="14"/>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4"/>
      <c r="Z244" s="14"/>
      <c r="AA244" s="110" t="s">
        <v>270</v>
      </c>
      <c r="AB244" s="110"/>
      <c r="AC244" s="110"/>
      <c r="AD244" s="110"/>
      <c r="AE244" s="110"/>
      <c r="AF244" s="110"/>
      <c r="AG244" s="110"/>
      <c r="AH244" s="110"/>
      <c r="AI244" s="110"/>
      <c r="AJ244" s="110"/>
      <c r="AK244" s="110"/>
      <c r="AL244" s="110"/>
      <c r="AM244" s="110"/>
      <c r="AN244" s="110"/>
      <c r="AO244" s="110"/>
      <c r="AP244" s="110"/>
      <c r="AQ244" s="110"/>
      <c r="AR244" s="110"/>
      <c r="AS244" s="110"/>
      <c r="AT244" s="110"/>
      <c r="AU244" s="110"/>
      <c r="AV244" s="110"/>
      <c r="AW244" s="110"/>
      <c r="AX244" s="110"/>
    </row>
    <row r="245" spans="1:50" ht="12" customHeight="1">
      <c r="A245" s="14"/>
      <c r="B245" s="14"/>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4"/>
      <c r="Z245" s="14"/>
      <c r="AA245" s="110"/>
      <c r="AB245" s="110"/>
      <c r="AC245" s="110"/>
      <c r="AD245" s="110"/>
      <c r="AE245" s="110"/>
      <c r="AF245" s="110"/>
      <c r="AG245" s="110"/>
      <c r="AH245" s="110"/>
      <c r="AI245" s="110"/>
      <c r="AJ245" s="110"/>
      <c r="AK245" s="110"/>
      <c r="AL245" s="110"/>
      <c r="AM245" s="110"/>
      <c r="AN245" s="110"/>
      <c r="AO245" s="110"/>
      <c r="AP245" s="110"/>
      <c r="AQ245" s="110"/>
      <c r="AR245" s="110"/>
      <c r="AS245" s="110"/>
      <c r="AT245" s="110"/>
      <c r="AU245" s="110"/>
      <c r="AV245" s="110"/>
      <c r="AW245" s="110"/>
      <c r="AX245" s="110"/>
    </row>
    <row r="246" spans="1:50" ht="12" customHeight="1">
      <c r="A246" s="14"/>
      <c r="B246" s="14"/>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4"/>
      <c r="Z246" s="14"/>
      <c r="AA246" s="110" t="s">
        <v>279</v>
      </c>
      <c r="AB246" s="110"/>
      <c r="AC246" s="110"/>
      <c r="AD246" s="110"/>
      <c r="AE246" s="110"/>
      <c r="AF246" s="110"/>
      <c r="AG246" s="110"/>
      <c r="AH246" s="110"/>
      <c r="AI246" s="110"/>
      <c r="AJ246" s="110"/>
      <c r="AK246" s="110"/>
      <c r="AL246" s="110"/>
      <c r="AM246" s="110"/>
      <c r="AN246" s="110"/>
      <c r="AO246" s="110"/>
      <c r="AP246" s="110"/>
      <c r="AQ246" s="110"/>
      <c r="AR246" s="110"/>
      <c r="AS246" s="110"/>
      <c r="AT246" s="110"/>
      <c r="AU246" s="110"/>
      <c r="AV246" s="110"/>
      <c r="AW246" s="110"/>
      <c r="AX246" s="110"/>
    </row>
    <row r="247" spans="1:50" ht="12" customHeight="1">
      <c r="A247" s="14"/>
      <c r="B247" s="14"/>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4"/>
      <c r="Z247" s="14"/>
      <c r="AA247" s="110"/>
      <c r="AB247" s="110"/>
      <c r="AC247" s="110"/>
      <c r="AD247" s="110"/>
      <c r="AE247" s="110"/>
      <c r="AF247" s="110"/>
      <c r="AG247" s="110"/>
      <c r="AH247" s="110"/>
      <c r="AI247" s="110"/>
      <c r="AJ247" s="110"/>
      <c r="AK247" s="110"/>
      <c r="AL247" s="110"/>
      <c r="AM247" s="110"/>
      <c r="AN247" s="110"/>
      <c r="AO247" s="110"/>
      <c r="AP247" s="110"/>
      <c r="AQ247" s="110"/>
      <c r="AR247" s="110"/>
      <c r="AS247" s="110"/>
      <c r="AT247" s="110"/>
      <c r="AU247" s="110"/>
      <c r="AV247" s="110"/>
      <c r="AW247" s="110"/>
      <c r="AX247" s="110"/>
    </row>
    <row r="248" spans="1:50" ht="12" customHeight="1">
      <c r="B248" s="70"/>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4"/>
      <c r="Z248" s="14"/>
      <c r="AA248" s="110"/>
      <c r="AB248" s="110"/>
      <c r="AC248" s="110"/>
      <c r="AD248" s="110"/>
      <c r="AE248" s="110"/>
      <c r="AF248" s="110"/>
      <c r="AG248" s="110"/>
      <c r="AH248" s="110"/>
      <c r="AI248" s="110"/>
      <c r="AJ248" s="110"/>
      <c r="AK248" s="110"/>
      <c r="AL248" s="110"/>
      <c r="AM248" s="110"/>
      <c r="AN248" s="110"/>
      <c r="AO248" s="110"/>
      <c r="AP248" s="110"/>
      <c r="AQ248" s="110"/>
      <c r="AR248" s="110"/>
      <c r="AS248" s="110"/>
      <c r="AT248" s="110"/>
      <c r="AU248" s="110"/>
      <c r="AV248" s="110"/>
      <c r="AW248" s="110"/>
      <c r="AX248" s="110"/>
    </row>
    <row r="249" spans="1:50" ht="12" customHeight="1">
      <c r="A249" s="71"/>
      <c r="B249" s="71"/>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4"/>
      <c r="Z249" s="14"/>
      <c r="AA249" s="180" t="s">
        <v>271</v>
      </c>
      <c r="AB249" s="180"/>
      <c r="AC249" s="180"/>
      <c r="AD249" s="180"/>
      <c r="AE249" s="180"/>
      <c r="AF249" s="180"/>
      <c r="AG249" s="180"/>
      <c r="AH249" s="180"/>
      <c r="AI249" s="180"/>
      <c r="AJ249" s="180"/>
      <c r="AK249" s="180"/>
      <c r="AL249" s="180"/>
      <c r="AM249" s="180"/>
      <c r="AN249" s="180"/>
      <c r="AO249" s="180"/>
      <c r="AP249" s="180"/>
      <c r="AQ249" s="180"/>
      <c r="AR249" s="180"/>
      <c r="AS249" s="68"/>
      <c r="AT249" s="68"/>
      <c r="AU249" s="68"/>
      <c r="AV249" s="68"/>
      <c r="AW249" s="68"/>
      <c r="AX249" s="68"/>
    </row>
    <row r="250" spans="1:50" ht="12" customHeight="1">
      <c r="A250" s="69" t="s">
        <v>47</v>
      </c>
      <c r="B250" s="71"/>
      <c r="C250" s="105" t="s">
        <v>256</v>
      </c>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4"/>
      <c r="Z250" s="14"/>
      <c r="AA250" s="108" t="s">
        <v>272</v>
      </c>
      <c r="AB250" s="108"/>
      <c r="AC250" s="108"/>
      <c r="AD250" s="108"/>
      <c r="AE250" s="181">
        <f>ROUND(IF($N$44&lt;250000,10%*$N$44,IF(OR($N$44&lt;500000,$N$44=500000),25000,IF($N$44&gt;2000000,100000,$N$44*5%))),-1)</f>
        <v>0</v>
      </c>
      <c r="AF250" s="181"/>
      <c r="AG250" s="181"/>
      <c r="AH250" s="181"/>
      <c r="AI250" s="181"/>
      <c r="AJ250" s="181"/>
      <c r="AK250" s="181"/>
      <c r="AL250" s="181"/>
      <c r="AM250" s="181"/>
      <c r="AN250" s="181"/>
      <c r="AO250" s="181"/>
      <c r="AP250" s="86"/>
      <c r="AQ250" s="86"/>
      <c r="AR250" s="86"/>
      <c r="AS250" s="86"/>
      <c r="AT250" s="86"/>
      <c r="AU250" s="86"/>
      <c r="AV250" s="86"/>
      <c r="AW250" s="86"/>
      <c r="AX250" s="86"/>
    </row>
    <row r="251" spans="1:50" ht="12" customHeight="1">
      <c r="A251" s="3"/>
      <c r="B251" s="72"/>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4"/>
      <c r="Z251" s="14"/>
      <c r="AA251" s="112" t="s">
        <v>280</v>
      </c>
      <c r="AB251" s="112"/>
      <c r="AC251" s="112"/>
      <c r="AD251" s="112"/>
      <c r="AE251" s="112"/>
      <c r="AF251" s="112"/>
      <c r="AG251" s="112"/>
      <c r="AH251" s="112"/>
      <c r="AI251" s="112"/>
      <c r="AJ251" s="112"/>
      <c r="AK251" s="112"/>
      <c r="AL251" s="112"/>
      <c r="AM251" s="112"/>
      <c r="AN251" s="112"/>
      <c r="AO251" s="112"/>
      <c r="AP251" s="112"/>
      <c r="AQ251" s="112"/>
      <c r="AR251" s="112"/>
      <c r="AS251" s="112"/>
      <c r="AT251" s="112"/>
      <c r="AU251" s="112"/>
      <c r="AV251" s="112"/>
      <c r="AW251" s="112"/>
      <c r="AX251" s="112"/>
    </row>
    <row r="252" spans="1:50" ht="12" customHeight="1">
      <c r="A252" s="14"/>
      <c r="B252" s="14"/>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4"/>
      <c r="Z252" s="14"/>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c r="AU252" s="112"/>
      <c r="AV252" s="112"/>
      <c r="AW252" s="112"/>
      <c r="AX252" s="112"/>
    </row>
    <row r="253" spans="1:50" ht="12" customHeight="1">
      <c r="Y253" s="14"/>
      <c r="Z253" s="14"/>
      <c r="AA253" s="112"/>
      <c r="AB253" s="112"/>
      <c r="AC253" s="112"/>
      <c r="AD253" s="112"/>
      <c r="AE253" s="112"/>
      <c r="AF253" s="112"/>
      <c r="AG253" s="112"/>
      <c r="AH253" s="112"/>
      <c r="AI253" s="112"/>
      <c r="AJ253" s="112"/>
      <c r="AK253" s="112"/>
      <c r="AL253" s="112"/>
      <c r="AM253" s="112"/>
      <c r="AN253" s="112"/>
      <c r="AO253" s="112"/>
      <c r="AP253" s="112"/>
      <c r="AQ253" s="112"/>
      <c r="AR253" s="112"/>
      <c r="AS253" s="112"/>
      <c r="AT253" s="112"/>
      <c r="AU253" s="112"/>
      <c r="AV253" s="112"/>
      <c r="AW253" s="112"/>
      <c r="AX253" s="112"/>
    </row>
    <row r="254" spans="1:50" ht="12" customHeight="1">
      <c r="A254" s="114" t="s">
        <v>257</v>
      </c>
      <c r="B254" s="114"/>
      <c r="C254" s="179" t="s">
        <v>258</v>
      </c>
      <c r="D254" s="179"/>
      <c r="E254" s="179"/>
      <c r="F254" s="179"/>
      <c r="G254" s="179"/>
      <c r="H254" s="179"/>
      <c r="I254" s="179"/>
      <c r="J254" s="179"/>
      <c r="K254" s="179"/>
      <c r="L254" s="179"/>
      <c r="M254" s="179"/>
      <c r="N254" s="179"/>
      <c r="O254" s="179"/>
      <c r="P254" s="179"/>
      <c r="Q254" s="179"/>
      <c r="R254" s="179"/>
      <c r="S254" s="179"/>
      <c r="T254" s="179"/>
      <c r="U254" s="179"/>
      <c r="V254" s="179"/>
      <c r="W254" s="179"/>
      <c r="X254" s="179"/>
      <c r="Y254" s="14"/>
      <c r="Z254" s="14"/>
      <c r="AA254" s="110" t="s">
        <v>273</v>
      </c>
      <c r="AB254" s="110"/>
      <c r="AC254" s="110"/>
      <c r="AD254" s="110"/>
      <c r="AE254" s="110"/>
      <c r="AF254" s="110"/>
      <c r="AG254" s="110"/>
      <c r="AH254" s="110"/>
      <c r="AI254" s="110"/>
      <c r="AJ254" s="110"/>
      <c r="AK254" s="110"/>
      <c r="AL254" s="110"/>
      <c r="AM254" s="110"/>
      <c r="AN254" s="110"/>
      <c r="AO254" s="110"/>
      <c r="AP254" s="110"/>
      <c r="AQ254" s="110"/>
      <c r="AR254" s="110"/>
      <c r="AS254" s="110"/>
      <c r="AT254" s="110"/>
      <c r="AU254" s="110"/>
      <c r="AV254" s="110"/>
      <c r="AW254" s="110"/>
      <c r="AX254" s="110"/>
    </row>
    <row r="255" spans="1:50" ht="12" customHeight="1">
      <c r="A255" s="106" t="s">
        <v>259</v>
      </c>
      <c r="B255" s="107"/>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4"/>
      <c r="Z255" s="14"/>
      <c r="AA255" s="110"/>
      <c r="AB255" s="110"/>
      <c r="AC255" s="110"/>
      <c r="AD255" s="110"/>
      <c r="AE255" s="110"/>
      <c r="AF255" s="110"/>
      <c r="AG255" s="110"/>
      <c r="AH255" s="110"/>
      <c r="AI255" s="110"/>
      <c r="AJ255" s="110"/>
      <c r="AK255" s="110"/>
      <c r="AL255" s="110"/>
      <c r="AM255" s="110"/>
      <c r="AN255" s="110"/>
      <c r="AO255" s="110"/>
      <c r="AP255" s="110"/>
      <c r="AQ255" s="110"/>
      <c r="AR255" s="110"/>
      <c r="AS255" s="110"/>
      <c r="AT255" s="110"/>
      <c r="AU255" s="110"/>
      <c r="AV255" s="110"/>
      <c r="AW255" s="110"/>
      <c r="AX255" s="110"/>
    </row>
    <row r="256" spans="1:50" ht="12" customHeight="1">
      <c r="A256" s="107"/>
      <c r="B256" s="107"/>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4"/>
      <c r="Z256" s="14"/>
      <c r="AA256" s="110"/>
      <c r="AB256" s="110"/>
      <c r="AC256" s="110"/>
      <c r="AD256" s="110"/>
      <c r="AE256" s="110"/>
      <c r="AF256" s="110"/>
      <c r="AG256" s="110"/>
      <c r="AH256" s="110"/>
      <c r="AI256" s="110"/>
      <c r="AJ256" s="110"/>
      <c r="AK256" s="110"/>
      <c r="AL256" s="110"/>
      <c r="AM256" s="110"/>
      <c r="AN256" s="110"/>
      <c r="AO256" s="110"/>
      <c r="AP256" s="110"/>
      <c r="AQ256" s="110"/>
      <c r="AR256" s="110"/>
      <c r="AS256" s="110"/>
      <c r="AT256" s="110"/>
      <c r="AU256" s="110"/>
      <c r="AV256" s="110"/>
      <c r="AW256" s="110"/>
      <c r="AX256" s="110"/>
    </row>
    <row r="257" spans="1:50" ht="12" customHeight="1">
      <c r="A257" s="107"/>
      <c r="B257" s="107"/>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4"/>
      <c r="Z257" s="14"/>
      <c r="AA257" s="110" t="s">
        <v>274</v>
      </c>
      <c r="AB257" s="110"/>
      <c r="AC257" s="110"/>
      <c r="AD257" s="110"/>
      <c r="AE257" s="110"/>
      <c r="AF257" s="110"/>
      <c r="AG257" s="110"/>
      <c r="AH257" s="110"/>
      <c r="AI257" s="110"/>
      <c r="AJ257" s="110"/>
      <c r="AK257" s="110"/>
      <c r="AL257" s="110"/>
      <c r="AM257" s="110"/>
      <c r="AN257" s="110"/>
      <c r="AO257" s="110"/>
      <c r="AP257" s="110"/>
      <c r="AQ257" s="110"/>
      <c r="AR257" s="110"/>
      <c r="AS257" s="110"/>
      <c r="AT257" s="110"/>
      <c r="AU257" s="110"/>
      <c r="AV257" s="110"/>
      <c r="AW257" s="110"/>
      <c r="AX257" s="110"/>
    </row>
    <row r="258" spans="1:50" ht="12" customHeight="1">
      <c r="A258" s="107"/>
      <c r="B258" s="107"/>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4"/>
      <c r="Z258" s="14"/>
      <c r="AA258" s="110"/>
      <c r="AB258" s="110"/>
      <c r="AC258" s="110"/>
      <c r="AD258" s="110"/>
      <c r="AE258" s="110"/>
      <c r="AF258" s="110"/>
      <c r="AG258" s="110"/>
      <c r="AH258" s="110"/>
      <c r="AI258" s="110"/>
      <c r="AJ258" s="110"/>
      <c r="AK258" s="110"/>
      <c r="AL258" s="110"/>
      <c r="AM258" s="110"/>
      <c r="AN258" s="110"/>
      <c r="AO258" s="110"/>
      <c r="AP258" s="110"/>
      <c r="AQ258" s="110"/>
      <c r="AR258" s="110"/>
      <c r="AS258" s="110"/>
      <c r="AT258" s="110"/>
      <c r="AU258" s="110"/>
      <c r="AV258" s="110"/>
      <c r="AW258" s="110"/>
      <c r="AX258" s="110"/>
    </row>
    <row r="259" spans="1:50" ht="12" customHeight="1">
      <c r="A259" s="107"/>
      <c r="B259" s="107"/>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4"/>
      <c r="Z259" s="14"/>
      <c r="AA259" s="123" t="s">
        <v>275</v>
      </c>
      <c r="AB259" s="123"/>
      <c r="AC259" s="123"/>
      <c r="AD259" s="123"/>
      <c r="AE259" s="123"/>
      <c r="AF259" s="123"/>
      <c r="AG259" s="123"/>
      <c r="AH259" s="123"/>
      <c r="AI259" s="123"/>
      <c r="AJ259" s="123"/>
      <c r="AK259" s="123"/>
      <c r="AL259" s="123"/>
      <c r="AM259" s="123"/>
      <c r="AN259" s="123"/>
      <c r="AO259" s="123"/>
      <c r="AP259" s="123"/>
      <c r="AQ259" s="123"/>
      <c r="AR259" s="123"/>
      <c r="AS259" s="123"/>
      <c r="AT259" s="123"/>
      <c r="AU259" s="123"/>
      <c r="AV259" s="123"/>
      <c r="AW259" s="123"/>
      <c r="AX259" s="123"/>
    </row>
    <row r="260" spans="1:50" ht="12" customHeight="1">
      <c r="A260" s="107"/>
      <c r="B260" s="107"/>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4"/>
      <c r="Z260" s="14"/>
      <c r="AA260" s="79"/>
      <c r="AB260" s="62"/>
      <c r="AC260" s="62"/>
      <c r="AD260" s="62"/>
      <c r="AE260" s="62"/>
      <c r="AF260" s="62"/>
      <c r="AG260" s="62"/>
      <c r="AH260" s="62"/>
      <c r="AI260" s="62"/>
      <c r="AJ260" s="62"/>
      <c r="AK260" s="62"/>
      <c r="AL260" s="62"/>
      <c r="AM260" s="62"/>
      <c r="AN260" s="62"/>
      <c r="AO260" s="62"/>
      <c r="AP260" s="62"/>
      <c r="AQ260" s="62"/>
      <c r="AR260" s="62"/>
      <c r="AS260" s="62"/>
      <c r="AT260" s="62"/>
      <c r="AU260" s="62"/>
      <c r="AV260" s="62"/>
      <c r="AW260" s="62"/>
      <c r="AX260" s="62"/>
    </row>
    <row r="261" spans="1:50" ht="12" customHeight="1">
      <c r="A261" s="107"/>
      <c r="B261" s="107"/>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4"/>
      <c r="Z261" s="14"/>
      <c r="AA261" s="62"/>
      <c r="AB261" s="62"/>
      <c r="AC261" s="62"/>
      <c r="AD261" s="62"/>
      <c r="AE261" s="62"/>
      <c r="AF261" s="62"/>
      <c r="AG261" s="62"/>
      <c r="AH261" s="62"/>
      <c r="AI261" s="62"/>
      <c r="AJ261" s="62"/>
      <c r="AK261" s="62"/>
      <c r="AL261" s="62"/>
      <c r="AM261" s="62"/>
      <c r="AN261" s="62"/>
      <c r="AO261" s="62"/>
      <c r="AP261" s="62"/>
      <c r="AQ261" s="62"/>
      <c r="AR261" s="62"/>
      <c r="AS261" s="62"/>
      <c r="AT261" s="62"/>
      <c r="AU261" s="62"/>
      <c r="AV261" s="62"/>
      <c r="AW261" s="62"/>
      <c r="AX261" s="62"/>
    </row>
    <row r="262" spans="1:50" ht="12" customHeight="1">
      <c r="A262" s="107"/>
      <c r="B262" s="107"/>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4"/>
      <c r="Z262" s="14"/>
      <c r="AA262" s="78"/>
      <c r="AB262" s="78"/>
      <c r="AC262" s="78"/>
      <c r="AD262" s="78"/>
      <c r="AE262" s="78"/>
      <c r="AF262" s="78"/>
      <c r="AG262" s="78"/>
      <c r="AH262" s="78"/>
      <c r="AI262" s="78"/>
      <c r="AJ262" s="78"/>
      <c r="AK262" s="78"/>
      <c r="AL262" s="78"/>
      <c r="AM262" s="78"/>
      <c r="AN262" s="78"/>
      <c r="AO262" s="78"/>
      <c r="AP262" s="78"/>
      <c r="AQ262" s="78"/>
      <c r="AR262" s="78"/>
      <c r="AS262" s="78"/>
      <c r="AT262" s="78"/>
      <c r="AU262" s="78"/>
      <c r="AV262" s="78"/>
      <c r="AW262" s="78"/>
      <c r="AX262" s="78"/>
    </row>
    <row r="263" spans="1:50" ht="12" customHeight="1">
      <c r="A263" s="107"/>
      <c r="B263" s="107"/>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4"/>
      <c r="Z263" s="14"/>
      <c r="AA263" s="80"/>
      <c r="AB263" s="80"/>
      <c r="AC263" s="80"/>
      <c r="AD263" s="80"/>
      <c r="AE263" s="80"/>
      <c r="AF263" s="80"/>
      <c r="AG263" s="80"/>
      <c r="AH263" s="80"/>
      <c r="AI263" s="80"/>
      <c r="AJ263" s="80"/>
      <c r="AK263" s="80"/>
      <c r="AL263" s="80"/>
      <c r="AM263" s="80"/>
      <c r="AN263" s="80"/>
      <c r="AO263" s="80"/>
      <c r="AP263" s="80"/>
      <c r="AQ263" s="80"/>
      <c r="AR263" s="80"/>
      <c r="AS263" s="80"/>
      <c r="AT263" s="80"/>
      <c r="AU263" s="80"/>
      <c r="AV263" s="80"/>
      <c r="AW263" s="80"/>
      <c r="AX263" s="80"/>
    </row>
    <row r="264" spans="1:50" ht="12" customHeight="1">
      <c r="A264" s="107"/>
      <c r="B264" s="107"/>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4"/>
      <c r="Z264" s="14"/>
      <c r="AA264" s="80"/>
      <c r="AB264" s="80"/>
      <c r="AC264" s="80"/>
      <c r="AD264" s="80"/>
      <c r="AE264" s="80"/>
      <c r="AF264" s="80"/>
      <c r="AG264" s="80"/>
      <c r="AH264" s="80"/>
      <c r="AI264" s="80"/>
      <c r="AJ264" s="80"/>
      <c r="AK264" s="80"/>
      <c r="AL264" s="80"/>
      <c r="AM264" s="80"/>
      <c r="AN264" s="80"/>
      <c r="AO264" s="80"/>
      <c r="AP264" s="80"/>
      <c r="AQ264" s="80"/>
      <c r="AR264" s="80"/>
      <c r="AS264" s="80"/>
      <c r="AT264" s="80"/>
      <c r="AU264" s="80"/>
      <c r="AV264" s="80"/>
      <c r="AW264" s="80"/>
      <c r="AX264" s="80"/>
    </row>
    <row r="265" spans="1:50" ht="12" customHeight="1">
      <c r="Y265" s="14"/>
      <c r="Z265" s="14"/>
      <c r="AA265" s="80"/>
      <c r="AB265" s="80"/>
      <c r="AC265" s="80"/>
      <c r="AD265" s="80"/>
      <c r="AE265" s="80"/>
      <c r="AF265" s="80"/>
      <c r="AG265" s="80"/>
      <c r="AH265" s="80"/>
      <c r="AI265" s="80"/>
      <c r="AJ265" s="80"/>
      <c r="AK265" s="80"/>
      <c r="AL265" s="80"/>
      <c r="AM265" s="80"/>
      <c r="AN265" s="80"/>
      <c r="AO265" s="80"/>
      <c r="AP265" s="80"/>
      <c r="AQ265" s="80"/>
      <c r="AR265" s="80"/>
      <c r="AS265" s="80"/>
      <c r="AT265" s="80"/>
      <c r="AU265" s="80"/>
      <c r="AV265" s="80"/>
      <c r="AW265" s="80"/>
      <c r="AX265" s="80"/>
    </row>
    <row r="266" spans="1:50" ht="12" customHeight="1">
      <c r="Y266" s="14"/>
      <c r="Z266" s="14"/>
      <c r="AA266" s="80"/>
      <c r="AB266" s="80"/>
      <c r="AC266" s="80"/>
      <c r="AD266" s="80"/>
      <c r="AE266" s="80"/>
      <c r="AF266" s="80"/>
      <c r="AG266" s="80"/>
      <c r="AH266" s="80"/>
      <c r="AI266" s="80"/>
      <c r="AJ266" s="80"/>
      <c r="AK266" s="80"/>
      <c r="AL266" s="80"/>
      <c r="AM266" s="80"/>
      <c r="AN266" s="80"/>
      <c r="AO266" s="80"/>
      <c r="AP266" s="80"/>
      <c r="AQ266" s="80"/>
      <c r="AR266" s="80"/>
      <c r="AS266" s="80"/>
      <c r="AT266" s="80"/>
      <c r="AU266" s="80"/>
      <c r="AV266" s="80"/>
      <c r="AW266" s="80"/>
      <c r="AX266" s="80"/>
    </row>
    <row r="267" spans="1:50" ht="12" customHeight="1">
      <c r="Y267" s="14"/>
      <c r="Z267" s="14"/>
      <c r="AA267" s="80"/>
      <c r="AB267" s="80"/>
      <c r="AC267" s="80"/>
      <c r="AD267" s="80"/>
      <c r="AE267" s="80"/>
      <c r="AF267" s="80"/>
      <c r="AG267" s="80"/>
      <c r="AH267" s="80"/>
      <c r="AI267" s="80"/>
      <c r="AJ267" s="80"/>
      <c r="AK267" s="80"/>
      <c r="AL267" s="80"/>
      <c r="AM267" s="80"/>
      <c r="AN267" s="80"/>
      <c r="AO267" s="80"/>
      <c r="AP267" s="80"/>
      <c r="AQ267" s="80"/>
      <c r="AR267" s="80"/>
      <c r="AS267" s="80"/>
      <c r="AT267" s="80"/>
      <c r="AU267" s="80"/>
      <c r="AV267" s="80"/>
      <c r="AW267" s="80"/>
      <c r="AX267" s="80"/>
    </row>
    <row r="268" spans="1:50" ht="12" customHeight="1">
      <c r="Y268" s="14"/>
      <c r="Z268" s="14"/>
    </row>
    <row r="269" spans="1:50" ht="12" customHeight="1">
      <c r="A269" s="128"/>
      <c r="B269" s="128"/>
      <c r="C269" s="128"/>
      <c r="D269" s="98" t="s">
        <v>128</v>
      </c>
      <c r="E269" s="98"/>
      <c r="F269" s="98"/>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8"/>
      <c r="AR269" s="98"/>
      <c r="AS269" s="98"/>
      <c r="AT269" s="129"/>
      <c r="AU269" s="129"/>
      <c r="AV269" s="129"/>
      <c r="AW269" s="129"/>
      <c r="AX269" s="129"/>
    </row>
    <row r="270" spans="1:50" ht="12"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50" ht="12" customHeight="1">
      <c r="A271" s="9" t="s">
        <v>48</v>
      </c>
      <c r="B271" s="70"/>
      <c r="C271" s="8" t="s">
        <v>169</v>
      </c>
      <c r="D271" s="81"/>
      <c r="E271" s="81"/>
      <c r="F271" s="81"/>
      <c r="G271" s="81"/>
      <c r="H271" s="81"/>
      <c r="I271" s="81"/>
      <c r="J271" s="81"/>
      <c r="K271" s="81"/>
      <c r="L271" s="81"/>
      <c r="M271" s="81"/>
      <c r="N271" s="81"/>
      <c r="O271" s="81"/>
      <c r="P271" s="81"/>
      <c r="Q271" s="81"/>
      <c r="R271" s="81"/>
      <c r="S271" s="81"/>
      <c r="T271" s="81"/>
      <c r="U271" s="81"/>
      <c r="V271" s="81"/>
      <c r="W271" s="81"/>
      <c r="X271" s="81"/>
      <c r="Y271" s="14"/>
      <c r="Z271" s="14"/>
      <c r="AA271" s="9" t="s">
        <v>50</v>
      </c>
      <c r="AB271" s="14"/>
      <c r="AC271" s="8" t="s">
        <v>175</v>
      </c>
      <c r="AD271" s="14"/>
      <c r="AE271" s="14"/>
      <c r="AF271" s="14"/>
      <c r="AG271" s="14"/>
      <c r="AH271" s="14"/>
      <c r="AI271" s="14"/>
      <c r="AJ271" s="14"/>
      <c r="AK271" s="14"/>
      <c r="AL271" s="14"/>
      <c r="AM271" s="14"/>
      <c r="AN271" s="14"/>
      <c r="AO271" s="14"/>
      <c r="AP271" s="14"/>
      <c r="AQ271" s="14"/>
      <c r="AR271" s="14"/>
      <c r="AS271" s="14"/>
      <c r="AT271" s="14"/>
      <c r="AU271" s="14"/>
      <c r="AV271" s="14"/>
      <c r="AW271" s="14"/>
      <c r="AX271" s="14"/>
    </row>
    <row r="272" spans="1:50" ht="12" customHeight="1">
      <c r="A272" s="111" t="s">
        <v>31</v>
      </c>
      <c r="B272" s="111"/>
      <c r="C272" s="6" t="s">
        <v>23</v>
      </c>
      <c r="D272" s="82"/>
      <c r="E272" s="82"/>
      <c r="F272" s="82"/>
      <c r="G272" s="82"/>
      <c r="H272" s="82"/>
      <c r="I272" s="82"/>
      <c r="J272" s="82"/>
      <c r="K272" s="82"/>
      <c r="L272" s="82"/>
      <c r="M272" s="82"/>
      <c r="N272" s="82"/>
      <c r="O272" s="82"/>
      <c r="P272" s="82"/>
      <c r="Q272" s="82"/>
      <c r="R272" s="82"/>
      <c r="S272" s="82"/>
      <c r="T272" s="82"/>
      <c r="U272" s="82"/>
      <c r="V272" s="82"/>
      <c r="W272" s="82"/>
      <c r="X272" s="82"/>
      <c r="Y272" s="14"/>
      <c r="Z272" s="14"/>
      <c r="AA272" s="103" t="s">
        <v>76</v>
      </c>
      <c r="AB272" s="103"/>
      <c r="AC272" s="103"/>
      <c r="AD272" s="103"/>
      <c r="AE272" s="103"/>
      <c r="AF272" s="103"/>
      <c r="AG272" s="103"/>
      <c r="AH272" s="103"/>
      <c r="AI272" s="103"/>
      <c r="AJ272" s="103"/>
      <c r="AK272" s="103"/>
      <c r="AL272" s="103"/>
      <c r="AM272" s="103"/>
      <c r="AN272" s="103"/>
      <c r="AO272" s="103"/>
      <c r="AP272" s="103"/>
      <c r="AQ272" s="103"/>
      <c r="AR272" s="103"/>
      <c r="AS272" s="103"/>
      <c r="AT272" s="103"/>
      <c r="AU272" s="103"/>
      <c r="AV272" s="103"/>
      <c r="AW272" s="103"/>
      <c r="AX272" s="103"/>
    </row>
    <row r="273" spans="1:50" ht="12" customHeight="1">
      <c r="A273" s="111" t="s">
        <v>33</v>
      </c>
      <c r="B273" s="111"/>
      <c r="C273" s="182" t="s">
        <v>73</v>
      </c>
      <c r="D273" s="182"/>
      <c r="E273" s="182"/>
      <c r="F273" s="182"/>
      <c r="G273" s="182"/>
      <c r="H273" s="182"/>
      <c r="I273" s="182"/>
      <c r="J273" s="182"/>
      <c r="K273" s="182"/>
      <c r="L273" s="182"/>
      <c r="M273" s="182"/>
      <c r="N273" s="182"/>
      <c r="O273" s="182"/>
      <c r="P273" s="182"/>
      <c r="Q273" s="182"/>
      <c r="R273" s="182"/>
      <c r="S273" s="182"/>
      <c r="T273" s="182"/>
      <c r="U273" s="182"/>
      <c r="V273" s="182"/>
      <c r="W273" s="182"/>
      <c r="X273" s="182"/>
      <c r="Y273" s="14"/>
      <c r="Z273" s="14"/>
      <c r="AA273" s="103"/>
      <c r="AB273" s="103"/>
      <c r="AC273" s="103"/>
      <c r="AD273" s="103"/>
      <c r="AE273" s="103"/>
      <c r="AF273" s="103"/>
      <c r="AG273" s="103"/>
      <c r="AH273" s="103"/>
      <c r="AI273" s="103"/>
      <c r="AJ273" s="103"/>
      <c r="AK273" s="103"/>
      <c r="AL273" s="103"/>
      <c r="AM273" s="103"/>
      <c r="AN273" s="103"/>
      <c r="AO273" s="103"/>
      <c r="AP273" s="103"/>
      <c r="AQ273" s="103"/>
      <c r="AR273" s="103"/>
      <c r="AS273" s="103"/>
      <c r="AT273" s="103"/>
      <c r="AU273" s="103"/>
      <c r="AV273" s="103"/>
      <c r="AW273" s="103"/>
      <c r="AX273" s="103"/>
    </row>
    <row r="274" spans="1:50" ht="12" customHeight="1">
      <c r="A274" s="3"/>
      <c r="B274" s="72"/>
      <c r="C274" s="182"/>
      <c r="D274" s="182"/>
      <c r="E274" s="182"/>
      <c r="F274" s="182"/>
      <c r="G274" s="182"/>
      <c r="H274" s="182"/>
      <c r="I274" s="182"/>
      <c r="J274" s="182"/>
      <c r="K274" s="182"/>
      <c r="L274" s="182"/>
      <c r="M274" s="182"/>
      <c r="N274" s="182"/>
      <c r="O274" s="182"/>
      <c r="P274" s="182"/>
      <c r="Q274" s="182"/>
      <c r="R274" s="182"/>
      <c r="S274" s="182"/>
      <c r="T274" s="182"/>
      <c r="U274" s="182"/>
      <c r="V274" s="182"/>
      <c r="W274" s="182"/>
      <c r="X274" s="182"/>
      <c r="Y274" s="14"/>
      <c r="Z274" s="1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row>
    <row r="275" spans="1:50" ht="12" customHeight="1">
      <c r="Y275" s="14"/>
      <c r="Z275" s="14"/>
      <c r="AA275" s="178"/>
      <c r="AB275" s="178"/>
      <c r="AC275" s="178"/>
      <c r="AD275" s="178"/>
      <c r="AE275" s="178"/>
      <c r="AF275" s="178"/>
      <c r="AG275" s="178"/>
      <c r="AH275" s="178"/>
      <c r="AI275" s="178"/>
      <c r="AJ275" s="178"/>
      <c r="AK275" s="178"/>
      <c r="AL275" s="178"/>
      <c r="AM275" s="178"/>
      <c r="AN275" s="178"/>
      <c r="AO275" s="178"/>
      <c r="AP275" s="178"/>
      <c r="AQ275" s="178"/>
      <c r="AR275" s="178"/>
      <c r="AS275" s="178"/>
      <c r="AT275" s="178"/>
      <c r="AU275" s="178"/>
      <c r="AV275" s="178"/>
      <c r="AW275" s="178"/>
      <c r="AX275" s="178"/>
    </row>
    <row r="276" spans="1:50" ht="12" customHeight="1">
      <c r="A276" s="9" t="s">
        <v>41</v>
      </c>
      <c r="B276" s="73"/>
      <c r="C276" s="8" t="s">
        <v>170</v>
      </c>
      <c r="D276" s="73"/>
      <c r="E276" s="73"/>
      <c r="F276" s="73"/>
      <c r="G276" s="73"/>
      <c r="H276" s="73"/>
      <c r="I276" s="73"/>
      <c r="J276" s="73"/>
      <c r="K276" s="73"/>
      <c r="L276" s="73"/>
      <c r="M276" s="73"/>
      <c r="N276" s="73"/>
      <c r="O276" s="73"/>
      <c r="P276" s="73"/>
      <c r="Q276" s="73"/>
      <c r="R276" s="73"/>
      <c r="S276" s="73"/>
      <c r="T276" s="73"/>
      <c r="U276" s="73"/>
      <c r="V276" s="73"/>
      <c r="W276" s="73"/>
      <c r="X276" s="73"/>
      <c r="Y276" s="14"/>
      <c r="Z276" s="14"/>
      <c r="AA276" s="178"/>
      <c r="AB276" s="178"/>
      <c r="AC276" s="178"/>
      <c r="AD276" s="178"/>
      <c r="AE276" s="178"/>
      <c r="AF276" s="178"/>
      <c r="AG276" s="178"/>
      <c r="AH276" s="178"/>
      <c r="AI276" s="178"/>
      <c r="AJ276" s="178"/>
      <c r="AK276" s="178"/>
      <c r="AL276" s="178"/>
      <c r="AM276" s="178"/>
      <c r="AN276" s="178"/>
      <c r="AO276" s="178"/>
      <c r="AP276" s="178"/>
      <c r="AQ276" s="178"/>
      <c r="AR276" s="178"/>
      <c r="AS276" s="178"/>
      <c r="AT276" s="178"/>
      <c r="AU276" s="178"/>
      <c r="AV276" s="178"/>
      <c r="AW276" s="178"/>
      <c r="AX276" s="178"/>
    </row>
    <row r="277" spans="1:50" ht="12" customHeight="1">
      <c r="A277" s="106" t="s">
        <v>213</v>
      </c>
      <c r="B277" s="107"/>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4"/>
      <c r="Z277" s="14"/>
      <c r="AA277" s="178"/>
      <c r="AB277" s="178"/>
      <c r="AC277" s="178"/>
      <c r="AD277" s="178"/>
      <c r="AE277" s="178"/>
      <c r="AF277" s="178"/>
      <c r="AG277" s="178"/>
      <c r="AH277" s="178"/>
      <c r="AI277" s="178"/>
      <c r="AJ277" s="178"/>
      <c r="AK277" s="178"/>
      <c r="AL277" s="178"/>
      <c r="AM277" s="178"/>
      <c r="AN277" s="178"/>
      <c r="AO277" s="178"/>
      <c r="AP277" s="178"/>
      <c r="AQ277" s="178"/>
      <c r="AR277" s="178"/>
      <c r="AS277" s="178"/>
      <c r="AT277" s="178"/>
      <c r="AU277" s="178"/>
      <c r="AV277" s="178"/>
      <c r="AW277" s="178"/>
      <c r="AX277" s="178"/>
    </row>
    <row r="278" spans="1:50" ht="12" customHeight="1">
      <c r="A278" s="107"/>
      <c r="B278" s="107"/>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4"/>
      <c r="Z278" s="14"/>
      <c r="AA278" s="178"/>
      <c r="AB278" s="178"/>
      <c r="AC278" s="178"/>
      <c r="AD278" s="178"/>
      <c r="AE278" s="178"/>
      <c r="AF278" s="178"/>
      <c r="AG278" s="178"/>
      <c r="AH278" s="178"/>
      <c r="AI278" s="178"/>
      <c r="AJ278" s="178"/>
      <c r="AK278" s="178"/>
      <c r="AL278" s="178"/>
      <c r="AM278" s="178"/>
      <c r="AN278" s="178"/>
      <c r="AO278" s="178"/>
      <c r="AP278" s="178"/>
      <c r="AQ278" s="178"/>
      <c r="AR278" s="178"/>
      <c r="AS278" s="178"/>
      <c r="AT278" s="178"/>
      <c r="AU278" s="178"/>
      <c r="AV278" s="178"/>
      <c r="AW278" s="178"/>
      <c r="AX278" s="178"/>
    </row>
    <row r="279" spans="1:50" ht="12" customHeight="1">
      <c r="A279" s="107"/>
      <c r="B279" s="107"/>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4"/>
      <c r="Z279" s="14"/>
      <c r="AA279" s="178"/>
      <c r="AB279" s="178"/>
      <c r="AC279" s="178"/>
      <c r="AD279" s="178"/>
      <c r="AE279" s="178"/>
      <c r="AF279" s="178"/>
      <c r="AG279" s="178"/>
      <c r="AH279" s="178"/>
      <c r="AI279" s="178"/>
      <c r="AJ279" s="178"/>
      <c r="AK279" s="178"/>
      <c r="AL279" s="178"/>
      <c r="AM279" s="178"/>
      <c r="AN279" s="178"/>
      <c r="AO279" s="178"/>
      <c r="AP279" s="178"/>
      <c r="AQ279" s="178"/>
      <c r="AR279" s="178"/>
      <c r="AS279" s="178"/>
      <c r="AT279" s="178"/>
      <c r="AU279" s="178"/>
      <c r="AV279" s="178"/>
      <c r="AW279" s="178"/>
      <c r="AX279" s="178"/>
    </row>
    <row r="280" spans="1:50" ht="12" customHeight="1">
      <c r="A280" s="107"/>
      <c r="B280" s="107"/>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4"/>
      <c r="Z280" s="14"/>
      <c r="AA280" s="178"/>
      <c r="AB280" s="178"/>
      <c r="AC280" s="178"/>
      <c r="AD280" s="178"/>
      <c r="AE280" s="178"/>
      <c r="AF280" s="178"/>
      <c r="AG280" s="178"/>
      <c r="AH280" s="178"/>
      <c r="AI280" s="178"/>
      <c r="AJ280" s="178"/>
      <c r="AK280" s="178"/>
      <c r="AL280" s="178"/>
      <c r="AM280" s="178"/>
      <c r="AN280" s="178"/>
      <c r="AO280" s="178"/>
      <c r="AP280" s="178"/>
      <c r="AQ280" s="178"/>
      <c r="AR280" s="178"/>
      <c r="AS280" s="178"/>
      <c r="AT280" s="178"/>
      <c r="AU280" s="178"/>
      <c r="AV280" s="178"/>
      <c r="AW280" s="178"/>
      <c r="AX280" s="178"/>
    </row>
    <row r="281" spans="1:50" ht="12" customHeight="1">
      <c r="A281" s="107"/>
      <c r="B281" s="107"/>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4"/>
      <c r="Z281" s="14"/>
      <c r="AA281" s="178"/>
      <c r="AB281" s="178"/>
      <c r="AC281" s="178"/>
      <c r="AD281" s="178"/>
      <c r="AE281" s="178"/>
      <c r="AF281" s="178"/>
      <c r="AG281" s="178"/>
      <c r="AH281" s="178"/>
      <c r="AI281" s="178"/>
      <c r="AJ281" s="178"/>
      <c r="AK281" s="178"/>
      <c r="AL281" s="178"/>
      <c r="AM281" s="178"/>
      <c r="AN281" s="178"/>
      <c r="AO281" s="178"/>
      <c r="AP281" s="178"/>
      <c r="AQ281" s="178"/>
      <c r="AR281" s="178"/>
      <c r="AS281" s="178"/>
      <c r="AT281" s="178"/>
      <c r="AU281" s="178"/>
      <c r="AV281" s="178"/>
      <c r="AW281" s="178"/>
      <c r="AX281" s="178"/>
    </row>
    <row r="282" spans="1:50" ht="12" customHeight="1">
      <c r="A282" s="106" t="s">
        <v>171</v>
      </c>
      <c r="B282" s="107"/>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4"/>
      <c r="Z282" s="14"/>
      <c r="AA282" s="178"/>
      <c r="AB282" s="178"/>
      <c r="AC282" s="178"/>
      <c r="AD282" s="178"/>
      <c r="AE282" s="178"/>
      <c r="AF282" s="178"/>
      <c r="AG282" s="178"/>
      <c r="AH282" s="178"/>
      <c r="AI282" s="178"/>
      <c r="AJ282" s="178"/>
      <c r="AK282" s="178"/>
      <c r="AL282" s="178"/>
      <c r="AM282" s="178"/>
      <c r="AN282" s="178"/>
      <c r="AO282" s="178"/>
      <c r="AP282" s="178"/>
      <c r="AQ282" s="178"/>
      <c r="AR282" s="178"/>
      <c r="AS282" s="178"/>
      <c r="AT282" s="178"/>
      <c r="AU282" s="178"/>
      <c r="AV282" s="178"/>
      <c r="AW282" s="178"/>
      <c r="AX282" s="178"/>
    </row>
    <row r="283" spans="1:50" ht="12" customHeight="1">
      <c r="A283" s="107"/>
      <c r="B283" s="107"/>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4"/>
      <c r="Z283" s="14"/>
      <c r="AA283" s="178"/>
      <c r="AB283" s="178"/>
      <c r="AC283" s="178"/>
      <c r="AD283" s="178"/>
      <c r="AE283" s="178"/>
      <c r="AF283" s="178"/>
      <c r="AG283" s="178"/>
      <c r="AH283" s="178"/>
      <c r="AI283" s="178"/>
      <c r="AJ283" s="178"/>
      <c r="AK283" s="178"/>
      <c r="AL283" s="178"/>
      <c r="AM283" s="178"/>
      <c r="AN283" s="178"/>
      <c r="AO283" s="178"/>
      <c r="AP283" s="178"/>
      <c r="AQ283" s="178"/>
      <c r="AR283" s="178"/>
      <c r="AS283" s="178"/>
      <c r="AT283" s="178"/>
      <c r="AU283" s="178"/>
      <c r="AV283" s="178"/>
      <c r="AW283" s="178"/>
      <c r="AX283" s="178"/>
    </row>
    <row r="284" spans="1:50" ht="12" customHeight="1">
      <c r="A284" s="107"/>
      <c r="B284" s="107"/>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4"/>
      <c r="Z284" s="14"/>
      <c r="AA284" s="178"/>
      <c r="AB284" s="178"/>
      <c r="AC284" s="178"/>
      <c r="AD284" s="178"/>
      <c r="AE284" s="178"/>
      <c r="AF284" s="178"/>
      <c r="AG284" s="178"/>
      <c r="AH284" s="178"/>
      <c r="AI284" s="178"/>
      <c r="AJ284" s="178"/>
      <c r="AK284" s="178"/>
      <c r="AL284" s="178"/>
      <c r="AM284" s="178"/>
      <c r="AN284" s="178"/>
      <c r="AO284" s="178"/>
      <c r="AP284" s="178"/>
      <c r="AQ284" s="178"/>
      <c r="AR284" s="178"/>
      <c r="AS284" s="178"/>
      <c r="AT284" s="178"/>
      <c r="AU284" s="178"/>
      <c r="AV284" s="178"/>
      <c r="AW284" s="178"/>
      <c r="AX284" s="178"/>
    </row>
    <row r="285" spans="1:50" ht="12" customHeight="1">
      <c r="A285" s="107"/>
      <c r="B285" s="107"/>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4"/>
      <c r="Z285" s="14"/>
      <c r="AA285" s="178"/>
      <c r="AB285" s="178"/>
      <c r="AC285" s="178"/>
      <c r="AD285" s="178"/>
      <c r="AE285" s="178"/>
      <c r="AF285" s="178"/>
      <c r="AG285" s="178"/>
      <c r="AH285" s="178"/>
      <c r="AI285" s="178"/>
      <c r="AJ285" s="178"/>
      <c r="AK285" s="178"/>
      <c r="AL285" s="178"/>
      <c r="AM285" s="178"/>
      <c r="AN285" s="178"/>
      <c r="AO285" s="178"/>
      <c r="AP285" s="178"/>
      <c r="AQ285" s="178"/>
      <c r="AR285" s="178"/>
      <c r="AS285" s="178"/>
      <c r="AT285" s="178"/>
      <c r="AU285" s="178"/>
      <c r="AV285" s="178"/>
      <c r="AW285" s="178"/>
      <c r="AX285" s="178"/>
    </row>
    <row r="286" spans="1:50" ht="12" customHeight="1">
      <c r="A286" s="107"/>
      <c r="B286" s="107"/>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4"/>
      <c r="Z286" s="14"/>
      <c r="AA286" s="178"/>
      <c r="AB286" s="178"/>
      <c r="AC286" s="178"/>
      <c r="AD286" s="178"/>
      <c r="AE286" s="178"/>
      <c r="AF286" s="178"/>
      <c r="AG286" s="178"/>
      <c r="AH286" s="178"/>
      <c r="AI286" s="178"/>
      <c r="AJ286" s="178"/>
      <c r="AK286" s="178"/>
      <c r="AL286" s="178"/>
      <c r="AM286" s="178"/>
      <c r="AN286" s="178"/>
      <c r="AO286" s="178"/>
      <c r="AP286" s="178"/>
      <c r="AQ286" s="178"/>
      <c r="AR286" s="178"/>
      <c r="AS286" s="178"/>
      <c r="AT286" s="178"/>
      <c r="AU286" s="178"/>
      <c r="AV286" s="178"/>
      <c r="AW286" s="178"/>
      <c r="AX286" s="178"/>
    </row>
    <row r="287" spans="1:50" ht="12" customHeight="1">
      <c r="A287" s="106"/>
      <c r="B287" s="107"/>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4"/>
      <c r="Z287" s="14"/>
      <c r="AA287" s="178"/>
      <c r="AB287" s="178"/>
      <c r="AC287" s="178"/>
      <c r="AD287" s="178"/>
      <c r="AE287" s="178"/>
      <c r="AF287" s="178"/>
      <c r="AG287" s="178"/>
      <c r="AH287" s="178"/>
      <c r="AI287" s="178"/>
      <c r="AJ287" s="178"/>
      <c r="AK287" s="178"/>
      <c r="AL287" s="178"/>
      <c r="AM287" s="178"/>
      <c r="AN287" s="178"/>
      <c r="AO287" s="178"/>
      <c r="AP287" s="178"/>
      <c r="AQ287" s="178"/>
      <c r="AR287" s="178"/>
      <c r="AS287" s="178"/>
      <c r="AT287" s="178"/>
      <c r="AU287" s="178"/>
      <c r="AV287" s="178"/>
      <c r="AW287" s="178"/>
      <c r="AX287" s="178"/>
    </row>
    <row r="288" spans="1:50" ht="12" customHeight="1">
      <c r="A288" s="9" t="s">
        <v>45</v>
      </c>
      <c r="B288" s="87"/>
      <c r="C288" s="8" t="s">
        <v>290</v>
      </c>
      <c r="D288" s="87"/>
      <c r="E288" s="87"/>
      <c r="F288" s="87"/>
      <c r="G288" s="87"/>
      <c r="H288" s="87"/>
      <c r="I288" s="87"/>
      <c r="J288" s="87"/>
      <c r="K288" s="87"/>
      <c r="L288" s="87"/>
      <c r="M288" s="87"/>
      <c r="N288" s="87"/>
      <c r="O288" s="87"/>
      <c r="P288" s="87"/>
      <c r="Q288" s="87"/>
      <c r="R288" s="87"/>
      <c r="S288" s="87"/>
      <c r="T288" s="87"/>
      <c r="U288" s="87"/>
      <c r="V288" s="87"/>
      <c r="W288" s="87"/>
      <c r="X288" s="87"/>
      <c r="Z288" s="14"/>
      <c r="AA288" s="178"/>
      <c r="AB288" s="178"/>
      <c r="AC288" s="178"/>
      <c r="AD288" s="178"/>
      <c r="AE288" s="178"/>
      <c r="AF288" s="178"/>
      <c r="AG288" s="178"/>
      <c r="AH288" s="178"/>
      <c r="AI288" s="178"/>
      <c r="AJ288" s="178"/>
      <c r="AK288" s="178"/>
      <c r="AL288" s="178"/>
      <c r="AM288" s="178"/>
      <c r="AN288" s="178"/>
      <c r="AO288" s="178"/>
      <c r="AP288" s="178"/>
      <c r="AQ288" s="178"/>
      <c r="AR288" s="178"/>
      <c r="AS288" s="178"/>
      <c r="AT288" s="178"/>
      <c r="AU288" s="178"/>
      <c r="AV288" s="178"/>
      <c r="AW288" s="178"/>
      <c r="AX288" s="178"/>
    </row>
    <row r="289" spans="1:51" ht="12" customHeight="1">
      <c r="A289" s="106" t="s">
        <v>297</v>
      </c>
      <c r="B289" s="107"/>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Z289" s="14"/>
      <c r="AA289" s="178"/>
      <c r="AB289" s="178"/>
      <c r="AC289" s="178"/>
      <c r="AD289" s="178"/>
      <c r="AE289" s="178"/>
      <c r="AF289" s="178"/>
      <c r="AG289" s="178"/>
      <c r="AH289" s="178"/>
      <c r="AI289" s="178"/>
      <c r="AJ289" s="178"/>
      <c r="AK289" s="178"/>
      <c r="AL289" s="178"/>
      <c r="AM289" s="178"/>
      <c r="AN289" s="178"/>
      <c r="AO289" s="178"/>
      <c r="AP289" s="178"/>
      <c r="AQ289" s="178"/>
      <c r="AR289" s="178"/>
      <c r="AS289" s="178"/>
      <c r="AT289" s="178"/>
      <c r="AU289" s="178"/>
      <c r="AV289" s="178"/>
      <c r="AW289" s="178"/>
      <c r="AX289" s="178"/>
    </row>
    <row r="290" spans="1:51" ht="12" customHeight="1">
      <c r="A290" s="107"/>
      <c r="B290" s="107"/>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Z290" s="14"/>
      <c r="AA290" s="178"/>
      <c r="AB290" s="178"/>
      <c r="AC290" s="178"/>
      <c r="AD290" s="178"/>
      <c r="AE290" s="178"/>
      <c r="AF290" s="178"/>
      <c r="AG290" s="178"/>
      <c r="AH290" s="178"/>
      <c r="AI290" s="178"/>
      <c r="AJ290" s="178"/>
      <c r="AK290" s="178"/>
      <c r="AL290" s="178"/>
      <c r="AM290" s="178"/>
      <c r="AN290" s="178"/>
      <c r="AO290" s="178"/>
      <c r="AP290" s="178"/>
      <c r="AQ290" s="178"/>
      <c r="AR290" s="178"/>
      <c r="AS290" s="178"/>
      <c r="AT290" s="178"/>
      <c r="AU290" s="178"/>
      <c r="AV290" s="178"/>
      <c r="AW290" s="178"/>
      <c r="AX290" s="178"/>
    </row>
    <row r="291" spans="1:51" ht="12" customHeight="1">
      <c r="A291" s="107"/>
      <c r="B291" s="107"/>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Z291" s="14"/>
      <c r="AA291" s="178"/>
      <c r="AB291" s="178"/>
      <c r="AC291" s="178"/>
      <c r="AD291" s="178"/>
      <c r="AE291" s="178"/>
      <c r="AF291" s="178"/>
      <c r="AG291" s="178"/>
      <c r="AH291" s="178"/>
      <c r="AI291" s="178"/>
      <c r="AJ291" s="178"/>
      <c r="AK291" s="178"/>
      <c r="AL291" s="178"/>
      <c r="AM291" s="178"/>
      <c r="AN291" s="178"/>
      <c r="AO291" s="178"/>
      <c r="AP291" s="178"/>
      <c r="AQ291" s="178"/>
      <c r="AR291" s="178"/>
      <c r="AS291" s="178"/>
      <c r="AT291" s="178"/>
      <c r="AU291" s="178"/>
      <c r="AV291" s="178"/>
      <c r="AW291" s="178"/>
      <c r="AX291" s="178"/>
    </row>
    <row r="292" spans="1:51" ht="12" customHeight="1">
      <c r="A292" s="91"/>
      <c r="B292" s="92"/>
      <c r="C292" s="92"/>
      <c r="D292" s="92"/>
      <c r="E292" s="92"/>
      <c r="F292" s="92"/>
      <c r="G292" s="92"/>
      <c r="H292" s="92"/>
      <c r="I292" s="92"/>
      <c r="J292" s="92"/>
      <c r="K292" s="92"/>
      <c r="L292" s="92"/>
      <c r="M292" s="92"/>
      <c r="N292" s="92"/>
      <c r="O292" s="92"/>
      <c r="P292" s="92"/>
      <c r="Q292" s="92"/>
      <c r="R292" s="92"/>
      <c r="S292" s="92"/>
      <c r="T292" s="92"/>
      <c r="U292" s="92"/>
      <c r="V292" s="92"/>
      <c r="W292" s="92"/>
      <c r="X292" s="92"/>
      <c r="Z292" s="14"/>
      <c r="AA292" s="131"/>
      <c r="AB292" s="131"/>
      <c r="AC292" s="131"/>
      <c r="AD292" s="131"/>
      <c r="AE292" s="131"/>
      <c r="AF292" s="131"/>
      <c r="AG292" s="131"/>
      <c r="AH292" s="131"/>
      <c r="AI292" s="131"/>
      <c r="AJ292" s="131"/>
      <c r="AK292" s="131"/>
      <c r="AL292" s="131"/>
      <c r="AM292" s="131"/>
      <c r="AN292" s="131"/>
      <c r="AO292" s="131"/>
      <c r="AP292" s="131"/>
      <c r="AQ292" s="131"/>
      <c r="AR292" s="131"/>
      <c r="AS292" s="131"/>
      <c r="AT292" s="131"/>
      <c r="AU292" s="131"/>
      <c r="AV292" s="131"/>
      <c r="AW292" s="131"/>
      <c r="AX292" s="131"/>
    </row>
    <row r="293" spans="1:51" ht="12" customHeight="1">
      <c r="A293" s="108" t="s">
        <v>291</v>
      </c>
      <c r="B293" s="108"/>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Z293" s="14"/>
      <c r="AA293" s="131"/>
      <c r="AB293" s="131"/>
      <c r="AC293" s="131"/>
      <c r="AD293" s="131"/>
      <c r="AE293" s="131"/>
      <c r="AF293" s="131"/>
      <c r="AG293" s="131"/>
      <c r="AH293" s="131"/>
      <c r="AI293" s="131"/>
      <c r="AJ293" s="131"/>
      <c r="AK293" s="131"/>
      <c r="AL293" s="131"/>
      <c r="AM293" s="131"/>
      <c r="AN293" s="131"/>
      <c r="AO293" s="131"/>
      <c r="AP293" s="131"/>
      <c r="AQ293" s="131"/>
      <c r="AR293" s="131"/>
      <c r="AS293" s="131"/>
      <c r="AT293" s="131"/>
      <c r="AU293" s="131"/>
      <c r="AV293" s="131"/>
      <c r="AW293" s="131"/>
      <c r="AX293" s="131"/>
    </row>
    <row r="294" spans="1:51" ht="12" customHeight="1">
      <c r="A294" s="92"/>
      <c r="B294" s="92"/>
      <c r="C294" s="92"/>
      <c r="D294" s="92"/>
      <c r="E294" s="92"/>
      <c r="F294" s="92"/>
      <c r="G294" s="92"/>
      <c r="H294" s="92"/>
      <c r="I294" s="92"/>
      <c r="J294" s="92"/>
      <c r="K294" s="92"/>
      <c r="L294" s="92"/>
      <c r="M294" s="92"/>
      <c r="N294" s="92"/>
      <c r="O294" s="92"/>
      <c r="P294" s="92"/>
      <c r="Q294" s="92"/>
      <c r="R294" s="92"/>
      <c r="S294" s="92"/>
      <c r="T294" s="92"/>
      <c r="U294" s="92"/>
      <c r="V294" s="92"/>
      <c r="W294" s="92"/>
      <c r="X294" s="92"/>
      <c r="Z294" s="14"/>
      <c r="AA294" s="131"/>
      <c r="AB294" s="131"/>
      <c r="AC294" s="131"/>
      <c r="AD294" s="131"/>
      <c r="AE294" s="131"/>
      <c r="AF294" s="131"/>
      <c r="AG294" s="131"/>
      <c r="AH294" s="131"/>
      <c r="AI294" s="131"/>
      <c r="AJ294" s="131"/>
      <c r="AK294" s="131"/>
      <c r="AL294" s="131"/>
      <c r="AM294" s="131"/>
      <c r="AN294" s="131"/>
      <c r="AO294" s="131"/>
      <c r="AP294" s="131"/>
      <c r="AQ294" s="131"/>
      <c r="AR294" s="131"/>
      <c r="AS294" s="131"/>
      <c r="AT294" s="131"/>
      <c r="AU294" s="131"/>
      <c r="AV294" s="131"/>
      <c r="AW294" s="131"/>
      <c r="AX294" s="131"/>
    </row>
    <row r="295" spans="1:51" ht="12" customHeight="1">
      <c r="A295" s="87"/>
      <c r="B295" s="87"/>
      <c r="C295" s="87" t="s">
        <v>58</v>
      </c>
      <c r="D295" s="87"/>
      <c r="E295" s="87"/>
      <c r="F295" s="87"/>
      <c r="G295" s="87"/>
      <c r="H295" s="87"/>
      <c r="I295" s="87"/>
      <c r="J295" s="87"/>
      <c r="K295" s="87"/>
      <c r="L295" s="85" t="s">
        <v>116</v>
      </c>
      <c r="M295" s="84"/>
      <c r="N295" s="84"/>
      <c r="O295" s="84"/>
      <c r="P295" s="84"/>
      <c r="Q295" s="89"/>
      <c r="R295" s="89"/>
      <c r="S295" s="89"/>
      <c r="T295" s="89"/>
      <c r="U295" s="89"/>
      <c r="V295" s="89"/>
      <c r="W295" s="89"/>
      <c r="X295" s="89"/>
      <c r="Z295" s="14"/>
      <c r="AA295" s="131"/>
      <c r="AB295" s="131"/>
      <c r="AC295" s="131"/>
      <c r="AD295" s="131"/>
      <c r="AE295" s="131"/>
      <c r="AF295" s="131"/>
      <c r="AG295" s="131"/>
      <c r="AH295" s="131"/>
      <c r="AI295" s="131"/>
      <c r="AJ295" s="131"/>
      <c r="AK295" s="131"/>
      <c r="AL295" s="131"/>
      <c r="AM295" s="131"/>
      <c r="AN295" s="131"/>
      <c r="AO295" s="131"/>
      <c r="AP295" s="131"/>
      <c r="AQ295" s="131"/>
      <c r="AR295" s="131"/>
      <c r="AS295" s="131"/>
      <c r="AT295" s="131"/>
      <c r="AU295" s="131"/>
      <c r="AV295" s="131"/>
      <c r="AW295" s="131"/>
      <c r="AX295" s="131"/>
    </row>
    <row r="296" spans="1:51" ht="12" customHeight="1">
      <c r="A296" s="87"/>
      <c r="B296" s="87"/>
      <c r="C296" s="106" t="s">
        <v>80</v>
      </c>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88"/>
      <c r="Z296" s="88"/>
      <c r="AA296" s="131"/>
      <c r="AB296" s="131"/>
      <c r="AC296" s="131"/>
      <c r="AD296" s="131"/>
      <c r="AE296" s="131"/>
      <c r="AF296" s="131"/>
      <c r="AG296" s="131"/>
      <c r="AH296" s="131"/>
      <c r="AI296" s="131"/>
      <c r="AJ296" s="131"/>
      <c r="AK296" s="131"/>
      <c r="AL296" s="131"/>
      <c r="AM296" s="131"/>
      <c r="AN296" s="131"/>
      <c r="AO296" s="131"/>
      <c r="AP296" s="131"/>
      <c r="AQ296" s="131"/>
      <c r="AR296" s="131"/>
      <c r="AS296" s="131"/>
      <c r="AT296" s="131"/>
      <c r="AU296" s="131"/>
      <c r="AV296" s="131"/>
      <c r="AW296" s="131"/>
      <c r="AX296" s="131"/>
    </row>
    <row r="297" spans="1:51" ht="12" customHeight="1">
      <c r="A297" s="87"/>
      <c r="B297" s="87"/>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88"/>
      <c r="Z297" s="88"/>
    </row>
    <row r="298" spans="1:51" ht="12" customHeight="1">
      <c r="A298" s="16"/>
      <c r="B298" s="16"/>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88"/>
      <c r="Z298" s="88"/>
      <c r="AA298" s="9" t="s">
        <v>51</v>
      </c>
      <c r="AB298" s="14"/>
      <c r="AC298" s="8" t="s">
        <v>214</v>
      </c>
      <c r="AD298" s="14"/>
      <c r="AE298" s="14"/>
      <c r="AF298" s="14"/>
      <c r="AG298" s="14"/>
      <c r="AH298" s="14"/>
      <c r="AI298" s="14"/>
      <c r="AJ298" s="14"/>
      <c r="AK298" s="14"/>
      <c r="AL298" s="14"/>
      <c r="AM298" s="14"/>
      <c r="AN298" s="14"/>
      <c r="AO298" s="14"/>
      <c r="AP298" s="14"/>
      <c r="AQ298" s="14"/>
      <c r="AR298" s="14"/>
      <c r="AS298" s="14"/>
      <c r="AT298" s="14"/>
      <c r="AU298" s="14"/>
      <c r="AV298" s="14"/>
      <c r="AW298" s="14"/>
      <c r="AX298" s="14"/>
    </row>
    <row r="299" spans="1:51" ht="12" customHeight="1">
      <c r="A299" s="106" t="s">
        <v>292</v>
      </c>
      <c r="B299" s="107"/>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Z299" s="14"/>
      <c r="AA299" s="127" t="s">
        <v>176</v>
      </c>
      <c r="AB299" s="127"/>
      <c r="AC299" s="57" t="s">
        <v>177</v>
      </c>
      <c r="AD299" s="14"/>
      <c r="AE299" s="14"/>
      <c r="AF299" s="14"/>
      <c r="AG299" s="14"/>
      <c r="AH299" s="14"/>
      <c r="AI299" s="14"/>
      <c r="AJ299" s="14"/>
      <c r="AK299" s="14"/>
      <c r="AL299" s="14"/>
      <c r="AM299" s="14"/>
      <c r="AN299" s="14"/>
      <c r="AO299" s="14"/>
      <c r="AP299" s="14"/>
      <c r="AQ299" s="14"/>
      <c r="AR299" s="14"/>
      <c r="AS299" s="14"/>
      <c r="AT299" s="14"/>
      <c r="AU299" s="14"/>
      <c r="AV299" s="14"/>
      <c r="AW299" s="14"/>
      <c r="AX299" s="14"/>
      <c r="AY299" s="14"/>
    </row>
    <row r="300" spans="1:51" ht="12" customHeight="1">
      <c r="A300" s="107"/>
      <c r="B300" s="107"/>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Z300" s="14"/>
      <c r="AA300" s="14"/>
      <c r="AB300" s="14"/>
      <c r="AC300" s="103" t="s">
        <v>221</v>
      </c>
      <c r="AD300" s="103"/>
      <c r="AE300" s="103"/>
      <c r="AF300" s="103"/>
      <c r="AG300" s="103"/>
      <c r="AH300" s="103"/>
      <c r="AI300" s="103"/>
      <c r="AJ300" s="103"/>
      <c r="AK300" s="103"/>
      <c r="AL300" s="103"/>
      <c r="AM300" s="103"/>
      <c r="AN300" s="103"/>
      <c r="AO300" s="103"/>
      <c r="AP300" s="103"/>
      <c r="AQ300" s="103"/>
      <c r="AR300" s="103"/>
      <c r="AS300" s="103"/>
      <c r="AT300" s="103"/>
      <c r="AU300" s="103"/>
      <c r="AV300" s="103"/>
      <c r="AW300" s="103"/>
      <c r="AX300" s="103"/>
      <c r="AY300" s="14"/>
    </row>
    <row r="301" spans="1:51" ht="12" customHeight="1">
      <c r="A301" s="107"/>
      <c r="B301" s="107"/>
      <c r="C301" s="107"/>
      <c r="D301" s="107"/>
      <c r="E301" s="107"/>
      <c r="F301" s="107"/>
      <c r="G301" s="107"/>
      <c r="H301" s="107"/>
      <c r="I301" s="107"/>
      <c r="J301" s="107"/>
      <c r="K301" s="107"/>
      <c r="L301" s="107"/>
      <c r="M301" s="107"/>
      <c r="N301" s="107"/>
      <c r="O301" s="107"/>
      <c r="P301" s="107"/>
      <c r="Q301" s="107"/>
      <c r="R301" s="107"/>
      <c r="S301" s="107"/>
      <c r="T301" s="107"/>
      <c r="U301" s="107"/>
      <c r="V301" s="107"/>
      <c r="W301" s="107"/>
      <c r="X301" s="107"/>
      <c r="Z301" s="14"/>
      <c r="AA301" s="14"/>
      <c r="AB301" s="14"/>
      <c r="AC301" s="103"/>
      <c r="AD301" s="103"/>
      <c r="AE301" s="103"/>
      <c r="AF301" s="103"/>
      <c r="AG301" s="103"/>
      <c r="AH301" s="103"/>
      <c r="AI301" s="103"/>
      <c r="AJ301" s="103"/>
      <c r="AK301" s="103"/>
      <c r="AL301" s="103"/>
      <c r="AM301" s="103"/>
      <c r="AN301" s="103"/>
      <c r="AO301" s="103"/>
      <c r="AP301" s="103"/>
      <c r="AQ301" s="103"/>
      <c r="AR301" s="103"/>
      <c r="AS301" s="103"/>
      <c r="AT301" s="103"/>
      <c r="AU301" s="103"/>
      <c r="AV301" s="103"/>
      <c r="AW301" s="103"/>
      <c r="AX301" s="103"/>
      <c r="AY301" s="14"/>
    </row>
    <row r="302" spans="1:51" ht="12" customHeight="1">
      <c r="A302" s="107"/>
      <c r="B302" s="107"/>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1"/>
      <c r="Z302" s="11"/>
      <c r="AA302" s="14"/>
      <c r="AB302" s="14"/>
      <c r="AC302" s="103"/>
      <c r="AD302" s="103"/>
      <c r="AE302" s="103"/>
      <c r="AF302" s="103"/>
      <c r="AG302" s="103"/>
      <c r="AH302" s="103"/>
      <c r="AI302" s="103"/>
      <c r="AJ302" s="103"/>
      <c r="AK302" s="103"/>
      <c r="AL302" s="103"/>
      <c r="AM302" s="103"/>
      <c r="AN302" s="103"/>
      <c r="AO302" s="103"/>
      <c r="AP302" s="103"/>
      <c r="AQ302" s="103"/>
      <c r="AR302" s="103"/>
      <c r="AS302" s="103"/>
      <c r="AT302" s="103"/>
      <c r="AU302" s="103"/>
      <c r="AV302" s="103"/>
      <c r="AW302" s="103"/>
      <c r="AX302" s="103"/>
      <c r="AY302" s="11"/>
    </row>
    <row r="303" spans="1:51" ht="12" customHeight="1">
      <c r="A303" s="107"/>
      <c r="B303" s="107"/>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Z303" s="11"/>
      <c r="AA303" s="14"/>
      <c r="AB303" s="14"/>
      <c r="AC303" s="103"/>
      <c r="AD303" s="103"/>
      <c r="AE303" s="103"/>
      <c r="AF303" s="103"/>
      <c r="AG303" s="103"/>
      <c r="AH303" s="103"/>
      <c r="AI303" s="103"/>
      <c r="AJ303" s="103"/>
      <c r="AK303" s="103"/>
      <c r="AL303" s="103"/>
      <c r="AM303" s="103"/>
      <c r="AN303" s="103"/>
      <c r="AO303" s="103"/>
      <c r="AP303" s="103"/>
      <c r="AQ303" s="103"/>
      <c r="AR303" s="103"/>
      <c r="AS303" s="103"/>
      <c r="AT303" s="103"/>
      <c r="AU303" s="103"/>
      <c r="AV303" s="103"/>
      <c r="AW303" s="103"/>
      <c r="AX303" s="103"/>
      <c r="AY303" s="11"/>
    </row>
    <row r="304" spans="1:51" ht="12" customHeight="1">
      <c r="A304" s="106" t="s">
        <v>75</v>
      </c>
      <c r="B304" s="107"/>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Z304" s="11"/>
      <c r="AA304" s="14"/>
      <c r="AB304" s="14"/>
      <c r="AC304" s="103"/>
      <c r="AD304" s="103"/>
      <c r="AE304" s="103"/>
      <c r="AF304" s="103"/>
      <c r="AG304" s="103"/>
      <c r="AH304" s="103"/>
      <c r="AI304" s="103"/>
      <c r="AJ304" s="103"/>
      <c r="AK304" s="103"/>
      <c r="AL304" s="103"/>
      <c r="AM304" s="103"/>
      <c r="AN304" s="103"/>
      <c r="AO304" s="103"/>
      <c r="AP304" s="103"/>
      <c r="AQ304" s="103"/>
      <c r="AR304" s="103"/>
      <c r="AS304" s="103"/>
      <c r="AT304" s="103"/>
      <c r="AU304" s="103"/>
      <c r="AV304" s="103"/>
      <c r="AW304" s="103"/>
      <c r="AX304" s="103"/>
      <c r="AY304" s="11"/>
    </row>
    <row r="305" spans="1:51" ht="12" customHeight="1">
      <c r="A305" s="107"/>
      <c r="B305" s="107"/>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Z305" s="11"/>
      <c r="AA305" s="14"/>
      <c r="AB305" s="14"/>
      <c r="AC305" s="103"/>
      <c r="AD305" s="103"/>
      <c r="AE305" s="103"/>
      <c r="AF305" s="103"/>
      <c r="AG305" s="103"/>
      <c r="AH305" s="103"/>
      <c r="AI305" s="103"/>
      <c r="AJ305" s="103"/>
      <c r="AK305" s="103"/>
      <c r="AL305" s="103"/>
      <c r="AM305" s="103"/>
      <c r="AN305" s="103"/>
      <c r="AO305" s="103"/>
      <c r="AP305" s="103"/>
      <c r="AQ305" s="103"/>
      <c r="AR305" s="103"/>
      <c r="AS305" s="103"/>
      <c r="AT305" s="103"/>
      <c r="AU305" s="103"/>
      <c r="AV305" s="103"/>
      <c r="AW305" s="103"/>
      <c r="AX305" s="103"/>
      <c r="AY305" s="11"/>
    </row>
    <row r="306" spans="1:51" ht="12" customHeight="1">
      <c r="A306" s="107"/>
      <c r="B306" s="107"/>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Z306" s="11"/>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1"/>
    </row>
    <row r="307" spans="1:51" ht="12" customHeight="1">
      <c r="A307" s="9" t="s">
        <v>46</v>
      </c>
      <c r="B307" s="16"/>
      <c r="C307" s="8" t="s">
        <v>172</v>
      </c>
      <c r="D307" s="87"/>
      <c r="E307" s="87"/>
      <c r="F307" s="87"/>
      <c r="G307" s="87"/>
      <c r="H307" s="87"/>
      <c r="I307" s="87"/>
      <c r="J307" s="87"/>
      <c r="K307" s="87"/>
      <c r="L307" s="87"/>
      <c r="M307" s="87"/>
      <c r="N307" s="87"/>
      <c r="O307" s="87"/>
      <c r="P307" s="87"/>
      <c r="Q307" s="87"/>
      <c r="R307" s="87"/>
      <c r="S307" s="87"/>
      <c r="T307" s="87"/>
      <c r="U307" s="87"/>
      <c r="V307" s="87"/>
      <c r="W307" s="87"/>
      <c r="X307" s="87"/>
      <c r="Z307" s="11"/>
      <c r="AA307" s="126" t="s">
        <v>33</v>
      </c>
      <c r="AB307" s="126"/>
      <c r="AC307" s="8" t="s">
        <v>178</v>
      </c>
      <c r="AD307" s="14"/>
      <c r="AE307" s="14"/>
      <c r="AF307" s="14"/>
      <c r="AG307" s="14"/>
      <c r="AH307" s="14"/>
      <c r="AI307" s="14"/>
      <c r="AJ307" s="14"/>
      <c r="AK307" s="14"/>
      <c r="AL307" s="14"/>
      <c r="AM307" s="14"/>
      <c r="AN307" s="14"/>
      <c r="AO307" s="14"/>
      <c r="AP307" s="14"/>
      <c r="AQ307" s="14"/>
      <c r="AR307" s="14"/>
      <c r="AS307" s="14"/>
      <c r="AT307" s="14"/>
      <c r="AU307" s="14"/>
      <c r="AV307" s="14"/>
      <c r="AW307" s="14"/>
      <c r="AX307" s="14"/>
      <c r="AY307" s="11"/>
    </row>
    <row r="308" spans="1:51" ht="12" customHeight="1">
      <c r="A308" s="106" t="s">
        <v>295</v>
      </c>
      <c r="B308" s="107"/>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Z308" s="11"/>
      <c r="AA308" s="14"/>
      <c r="AB308" s="14"/>
      <c r="AC308" s="106" t="s">
        <v>294</v>
      </c>
      <c r="AD308" s="107"/>
      <c r="AE308" s="107"/>
      <c r="AF308" s="107"/>
      <c r="AG308" s="107"/>
      <c r="AH308" s="107"/>
      <c r="AI308" s="107"/>
      <c r="AJ308" s="107"/>
      <c r="AK308" s="107"/>
      <c r="AL308" s="107"/>
      <c r="AM308" s="107"/>
      <c r="AN308" s="107"/>
      <c r="AO308" s="107"/>
      <c r="AP308" s="107"/>
      <c r="AQ308" s="107"/>
      <c r="AR308" s="107"/>
      <c r="AS308" s="107"/>
      <c r="AT308" s="107"/>
      <c r="AU308" s="107"/>
      <c r="AV308" s="107"/>
      <c r="AW308" s="107"/>
      <c r="AX308" s="107"/>
      <c r="AY308" s="11"/>
    </row>
    <row r="309" spans="1:51" ht="12" customHeight="1">
      <c r="A309" s="107"/>
      <c r="B309" s="107"/>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Z309" s="11"/>
      <c r="AA309" s="14"/>
      <c r="AB309" s="14"/>
      <c r="AC309" s="107"/>
      <c r="AD309" s="107"/>
      <c r="AE309" s="107"/>
      <c r="AF309" s="107"/>
      <c r="AG309" s="107"/>
      <c r="AH309" s="107"/>
      <c r="AI309" s="107"/>
      <c r="AJ309" s="107"/>
      <c r="AK309" s="107"/>
      <c r="AL309" s="107"/>
      <c r="AM309" s="107"/>
      <c r="AN309" s="107"/>
      <c r="AO309" s="107"/>
      <c r="AP309" s="107"/>
      <c r="AQ309" s="107"/>
      <c r="AR309" s="107"/>
      <c r="AS309" s="107"/>
      <c r="AT309" s="107"/>
      <c r="AU309" s="107"/>
      <c r="AV309" s="107"/>
      <c r="AW309" s="107"/>
      <c r="AX309" s="107"/>
      <c r="AY309" s="11"/>
    </row>
    <row r="310" spans="1:51" ht="12" customHeight="1">
      <c r="A310" s="107"/>
      <c r="B310" s="107"/>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Z310" s="11"/>
      <c r="AA310" s="36"/>
      <c r="AB310" s="14"/>
      <c r="AC310" s="107"/>
      <c r="AD310" s="107"/>
      <c r="AE310" s="107"/>
      <c r="AF310" s="107"/>
      <c r="AG310" s="107"/>
      <c r="AH310" s="107"/>
      <c r="AI310" s="107"/>
      <c r="AJ310" s="107"/>
      <c r="AK310" s="107"/>
      <c r="AL310" s="107"/>
      <c r="AM310" s="107"/>
      <c r="AN310" s="107"/>
      <c r="AO310" s="107"/>
      <c r="AP310" s="107"/>
      <c r="AQ310" s="107"/>
      <c r="AR310" s="107"/>
      <c r="AS310" s="107"/>
      <c r="AT310" s="107"/>
      <c r="AU310" s="107"/>
      <c r="AV310" s="107"/>
      <c r="AW310" s="107"/>
      <c r="AX310" s="107"/>
      <c r="AY310" s="11"/>
    </row>
    <row r="311" spans="1:51" ht="12" customHeight="1">
      <c r="A311" s="107"/>
      <c r="B311" s="107"/>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Z311" s="11"/>
      <c r="AA311" s="14"/>
      <c r="AB311" s="14"/>
      <c r="AC311" s="107"/>
      <c r="AD311" s="107"/>
      <c r="AE311" s="107"/>
      <c r="AF311" s="107"/>
      <c r="AG311" s="107"/>
      <c r="AH311" s="107"/>
      <c r="AI311" s="107"/>
      <c r="AJ311" s="107"/>
      <c r="AK311" s="107"/>
      <c r="AL311" s="107"/>
      <c r="AM311" s="107"/>
      <c r="AN311" s="107"/>
      <c r="AO311" s="107"/>
      <c r="AP311" s="107"/>
      <c r="AQ311" s="107"/>
      <c r="AR311" s="107"/>
      <c r="AS311" s="107"/>
      <c r="AT311" s="107"/>
      <c r="AU311" s="107"/>
      <c r="AV311" s="107"/>
      <c r="AW311" s="107"/>
      <c r="AX311" s="107"/>
      <c r="AY311" s="11"/>
    </row>
    <row r="312" spans="1:51" ht="12" customHeight="1">
      <c r="A312" s="107"/>
      <c r="B312" s="107"/>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Z312" s="11"/>
      <c r="AA312" s="14"/>
      <c r="AB312" s="14"/>
      <c r="AC312" s="107"/>
      <c r="AD312" s="107"/>
      <c r="AE312" s="107"/>
      <c r="AF312" s="107"/>
      <c r="AG312" s="107"/>
      <c r="AH312" s="107"/>
      <c r="AI312" s="107"/>
      <c r="AJ312" s="107"/>
      <c r="AK312" s="107"/>
      <c r="AL312" s="107"/>
      <c r="AM312" s="107"/>
      <c r="AN312" s="107"/>
      <c r="AO312" s="107"/>
      <c r="AP312" s="107"/>
      <c r="AQ312" s="107"/>
      <c r="AR312" s="107"/>
      <c r="AS312" s="107"/>
      <c r="AT312" s="107"/>
      <c r="AU312" s="107"/>
      <c r="AV312" s="107"/>
      <c r="AW312" s="107"/>
      <c r="AX312" s="107"/>
      <c r="AY312" s="11"/>
    </row>
    <row r="313" spans="1:51" ht="12" customHeight="1">
      <c r="A313" s="106"/>
      <c r="B313" s="107"/>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Z313" s="11"/>
      <c r="AA313" s="14"/>
      <c r="AB313" s="14"/>
      <c r="AC313" s="107"/>
      <c r="AD313" s="107"/>
      <c r="AE313" s="107"/>
      <c r="AF313" s="107"/>
      <c r="AG313" s="107"/>
      <c r="AH313" s="107"/>
      <c r="AI313" s="107"/>
      <c r="AJ313" s="107"/>
      <c r="AK313" s="107"/>
      <c r="AL313" s="107"/>
      <c r="AM313" s="107"/>
      <c r="AN313" s="107"/>
      <c r="AO313" s="107"/>
      <c r="AP313" s="107"/>
      <c r="AQ313" s="107"/>
      <c r="AR313" s="107"/>
      <c r="AS313" s="107"/>
      <c r="AT313" s="107"/>
      <c r="AU313" s="107"/>
      <c r="AV313" s="107"/>
      <c r="AW313" s="107"/>
      <c r="AX313" s="107"/>
      <c r="AY313" s="11"/>
    </row>
    <row r="314" spans="1:51" ht="12" customHeight="1">
      <c r="A314" s="9" t="s">
        <v>49</v>
      </c>
      <c r="B314" s="13"/>
      <c r="C314" s="8" t="s">
        <v>173</v>
      </c>
      <c r="D314" s="13"/>
      <c r="E314" s="13"/>
      <c r="F314" s="13"/>
      <c r="G314" s="13"/>
      <c r="H314" s="13"/>
      <c r="I314" s="13"/>
      <c r="J314" s="13"/>
      <c r="K314" s="13"/>
      <c r="L314" s="13"/>
      <c r="M314" s="13"/>
      <c r="N314" s="13"/>
      <c r="O314" s="13"/>
      <c r="P314" s="13"/>
      <c r="Q314" s="13"/>
      <c r="R314" s="13"/>
      <c r="S314" s="13"/>
      <c r="T314" s="13"/>
      <c r="U314" s="13"/>
      <c r="V314" s="13"/>
      <c r="W314" s="13"/>
      <c r="X314" s="13"/>
      <c r="Z314" s="11"/>
      <c r="AC314" s="107"/>
      <c r="AD314" s="107"/>
      <c r="AE314" s="107"/>
      <c r="AF314" s="107"/>
      <c r="AG314" s="107"/>
      <c r="AH314" s="107"/>
      <c r="AI314" s="107"/>
      <c r="AJ314" s="107"/>
      <c r="AK314" s="107"/>
      <c r="AL314" s="107"/>
      <c r="AM314" s="107"/>
      <c r="AN314" s="107"/>
      <c r="AO314" s="107"/>
      <c r="AP314" s="107"/>
      <c r="AQ314" s="107"/>
      <c r="AR314" s="107"/>
      <c r="AS314" s="107"/>
      <c r="AT314" s="107"/>
      <c r="AU314" s="107"/>
      <c r="AV314" s="107"/>
      <c r="AW314" s="107"/>
      <c r="AX314" s="107"/>
      <c r="AY314" s="11"/>
    </row>
    <row r="315" spans="1:51" ht="12" customHeight="1">
      <c r="A315" s="106" t="s">
        <v>174</v>
      </c>
      <c r="B315" s="107"/>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Z315" s="11"/>
      <c r="AA315" s="14"/>
      <c r="AB315" s="14"/>
      <c r="AD315" s="90"/>
      <c r="AE315" s="90"/>
      <c r="AF315" s="90"/>
      <c r="AG315" s="90"/>
      <c r="AH315" s="90"/>
      <c r="AI315" s="90"/>
      <c r="AJ315" s="90"/>
      <c r="AK315" s="90"/>
      <c r="AL315" s="90"/>
      <c r="AM315" s="90"/>
      <c r="AN315" s="90"/>
      <c r="AO315" s="90"/>
      <c r="AP315" s="90"/>
      <c r="AQ315" s="90"/>
      <c r="AR315" s="90"/>
      <c r="AS315" s="90"/>
      <c r="AT315" s="90"/>
      <c r="AU315" s="90"/>
      <c r="AV315" s="90"/>
      <c r="AW315" s="90"/>
      <c r="AX315" s="90"/>
      <c r="AY315" s="11"/>
    </row>
    <row r="316" spans="1:51" ht="12" customHeight="1">
      <c r="A316" s="107"/>
      <c r="B316" s="107"/>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Z316" s="11"/>
      <c r="AA316" s="126" t="s">
        <v>32</v>
      </c>
      <c r="AB316" s="126"/>
      <c r="AC316" s="8" t="s">
        <v>78</v>
      </c>
      <c r="AD316" s="90"/>
      <c r="AE316" s="90"/>
      <c r="AF316" s="90"/>
      <c r="AG316" s="90"/>
      <c r="AH316" s="90"/>
      <c r="AI316" s="90"/>
      <c r="AJ316" s="90"/>
      <c r="AK316" s="90"/>
      <c r="AL316" s="90"/>
      <c r="AM316" s="90"/>
      <c r="AN316" s="90"/>
      <c r="AO316" s="90"/>
      <c r="AP316" s="90"/>
      <c r="AQ316" s="90"/>
      <c r="AR316" s="90"/>
      <c r="AS316" s="90"/>
      <c r="AT316" s="90"/>
      <c r="AU316" s="90"/>
      <c r="AV316" s="90"/>
      <c r="AW316" s="90"/>
      <c r="AX316" s="90"/>
      <c r="AY316" s="11"/>
    </row>
    <row r="317" spans="1:51" ht="12" customHeight="1">
      <c r="A317" s="106" t="s">
        <v>241</v>
      </c>
      <c r="B317" s="107"/>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Z317" s="11"/>
      <c r="AA317" s="36"/>
      <c r="AB317" s="14"/>
      <c r="AC317" s="103" t="s">
        <v>293</v>
      </c>
      <c r="AD317" s="103"/>
      <c r="AE317" s="103"/>
      <c r="AF317" s="103"/>
      <c r="AG317" s="103"/>
      <c r="AH317" s="103"/>
      <c r="AI317" s="103"/>
      <c r="AJ317" s="103"/>
      <c r="AK317" s="103"/>
      <c r="AL317" s="103"/>
      <c r="AM317" s="103"/>
      <c r="AN317" s="103"/>
      <c r="AO317" s="103"/>
      <c r="AP317" s="103"/>
      <c r="AQ317" s="103"/>
      <c r="AR317" s="103"/>
      <c r="AS317" s="103"/>
      <c r="AT317" s="103"/>
      <c r="AU317" s="103"/>
      <c r="AV317" s="103"/>
      <c r="AW317" s="103"/>
      <c r="AX317" s="103"/>
      <c r="AY317" s="11"/>
    </row>
    <row r="318" spans="1:51" ht="12" customHeight="1">
      <c r="A318" s="107"/>
      <c r="B318" s="107"/>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Z318" s="11"/>
      <c r="AA318" s="14"/>
      <c r="AB318" s="14"/>
      <c r="AC318" s="103"/>
      <c r="AD318" s="103"/>
      <c r="AE318" s="103"/>
      <c r="AF318" s="103"/>
      <c r="AG318" s="103"/>
      <c r="AH318" s="103"/>
      <c r="AI318" s="103"/>
      <c r="AJ318" s="103"/>
      <c r="AK318" s="103"/>
      <c r="AL318" s="103"/>
      <c r="AM318" s="103"/>
      <c r="AN318" s="103"/>
      <c r="AO318" s="103"/>
      <c r="AP318" s="103"/>
      <c r="AQ318" s="103"/>
      <c r="AR318" s="103"/>
      <c r="AS318" s="103"/>
      <c r="AT318" s="103"/>
      <c r="AU318" s="103"/>
      <c r="AV318" s="103"/>
      <c r="AW318" s="103"/>
      <c r="AX318" s="103"/>
      <c r="AY318" s="11"/>
    </row>
    <row r="319" spans="1:51" ht="12" customHeight="1">
      <c r="A319" s="107"/>
      <c r="B319" s="107"/>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Z319" s="11"/>
      <c r="AA319" s="14"/>
      <c r="AB319" s="14"/>
      <c r="AC319" s="103"/>
      <c r="AD319" s="103"/>
      <c r="AE319" s="103"/>
      <c r="AF319" s="103"/>
      <c r="AG319" s="103"/>
      <c r="AH319" s="103"/>
      <c r="AI319" s="103"/>
      <c r="AJ319" s="103"/>
      <c r="AK319" s="103"/>
      <c r="AL319" s="103"/>
      <c r="AM319" s="103"/>
      <c r="AN319" s="103"/>
      <c r="AO319" s="103"/>
      <c r="AP319" s="103"/>
      <c r="AQ319" s="103"/>
      <c r="AR319" s="103"/>
      <c r="AS319" s="103"/>
      <c r="AT319" s="103"/>
      <c r="AU319" s="103"/>
      <c r="AV319" s="103"/>
      <c r="AW319" s="103"/>
      <c r="AX319" s="103"/>
      <c r="AY319" s="11"/>
    </row>
    <row r="320" spans="1:51" ht="12" customHeight="1">
      <c r="A320" s="107"/>
      <c r="B320" s="107"/>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1"/>
      <c r="Z320" s="11"/>
      <c r="AC320" s="103"/>
      <c r="AD320" s="103"/>
      <c r="AE320" s="103"/>
      <c r="AF320" s="103"/>
      <c r="AG320" s="103"/>
      <c r="AH320" s="103"/>
      <c r="AI320" s="103"/>
      <c r="AJ320" s="103"/>
      <c r="AK320" s="103"/>
      <c r="AL320" s="103"/>
      <c r="AM320" s="103"/>
      <c r="AN320" s="103"/>
      <c r="AO320" s="103"/>
      <c r="AP320" s="103"/>
      <c r="AQ320" s="103"/>
      <c r="AR320" s="103"/>
      <c r="AS320" s="103"/>
      <c r="AT320" s="103"/>
      <c r="AU320" s="103"/>
      <c r="AV320" s="103"/>
      <c r="AW320" s="103"/>
      <c r="AX320" s="103"/>
      <c r="AY320" s="11"/>
    </row>
    <row r="321" spans="1:51" ht="12" customHeight="1">
      <c r="A321" s="107"/>
      <c r="B321" s="107"/>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1"/>
      <c r="Z321" s="11"/>
      <c r="AA321" s="94"/>
      <c r="AB321" s="94"/>
      <c r="AC321" s="103"/>
      <c r="AD321" s="103"/>
      <c r="AE321" s="103"/>
      <c r="AF321" s="103"/>
      <c r="AG321" s="103"/>
      <c r="AH321" s="103"/>
      <c r="AI321" s="103"/>
      <c r="AJ321" s="103"/>
      <c r="AK321" s="103"/>
      <c r="AL321" s="103"/>
      <c r="AM321" s="103"/>
      <c r="AN321" s="103"/>
      <c r="AO321" s="103"/>
      <c r="AP321" s="103"/>
      <c r="AQ321" s="103"/>
      <c r="AR321" s="103"/>
      <c r="AS321" s="103"/>
      <c r="AT321" s="103"/>
      <c r="AU321" s="103"/>
      <c r="AV321" s="103"/>
      <c r="AW321" s="103"/>
      <c r="AX321" s="103"/>
      <c r="AY321" s="11"/>
    </row>
    <row r="322" spans="1:51" ht="12" customHeight="1">
      <c r="A322" s="107"/>
      <c r="B322" s="107"/>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1"/>
      <c r="Z322" s="11"/>
      <c r="AA322" s="126" t="s">
        <v>34</v>
      </c>
      <c r="AB322" s="126"/>
      <c r="AC322" s="8" t="s">
        <v>179</v>
      </c>
      <c r="AD322" s="90"/>
      <c r="AE322" s="90"/>
      <c r="AF322" s="90"/>
      <c r="AG322" s="90"/>
      <c r="AH322" s="90"/>
      <c r="AI322" s="90"/>
      <c r="AJ322" s="90"/>
      <c r="AK322" s="90"/>
      <c r="AL322" s="90"/>
      <c r="AM322" s="90"/>
      <c r="AN322" s="90"/>
      <c r="AO322" s="90"/>
      <c r="AP322" s="90"/>
      <c r="AQ322" s="90"/>
      <c r="AR322" s="90"/>
      <c r="AS322" s="90"/>
      <c r="AT322" s="90"/>
      <c r="AU322" s="90"/>
      <c r="AV322" s="90"/>
      <c r="AW322" s="90"/>
      <c r="AX322" s="90"/>
      <c r="AY322" s="11"/>
    </row>
    <row r="323" spans="1:51" ht="12" customHeight="1">
      <c r="A323" s="107"/>
      <c r="B323" s="107"/>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1"/>
      <c r="Z323" s="11"/>
      <c r="AA323" s="14"/>
      <c r="AB323" s="14"/>
      <c r="AC323" s="103" t="s">
        <v>180</v>
      </c>
      <c r="AD323" s="103"/>
      <c r="AE323" s="103"/>
      <c r="AF323" s="103"/>
      <c r="AG323" s="103"/>
      <c r="AH323" s="103"/>
      <c r="AI323" s="103"/>
      <c r="AJ323" s="103"/>
      <c r="AK323" s="103"/>
      <c r="AL323" s="103"/>
      <c r="AM323" s="103"/>
      <c r="AN323" s="103"/>
      <c r="AO323" s="103"/>
      <c r="AP323" s="103"/>
      <c r="AQ323" s="103"/>
      <c r="AR323" s="103"/>
      <c r="AS323" s="103"/>
      <c r="AT323" s="103"/>
      <c r="AU323" s="103"/>
      <c r="AV323" s="103"/>
      <c r="AW323" s="103"/>
      <c r="AX323" s="103"/>
      <c r="AY323" s="11"/>
    </row>
    <row r="324" spans="1:51" ht="12" customHeight="1">
      <c r="A324" s="106"/>
      <c r="B324" s="107"/>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1"/>
      <c r="Z324" s="11"/>
      <c r="AC324" s="103"/>
      <c r="AD324" s="103"/>
      <c r="AE324" s="103"/>
      <c r="AF324" s="103"/>
      <c r="AG324" s="103"/>
      <c r="AH324" s="103"/>
      <c r="AI324" s="103"/>
      <c r="AJ324" s="103"/>
      <c r="AK324" s="103"/>
      <c r="AL324" s="103"/>
      <c r="AM324" s="103"/>
      <c r="AN324" s="103"/>
      <c r="AO324" s="103"/>
      <c r="AP324" s="103"/>
      <c r="AQ324" s="103"/>
      <c r="AR324" s="103"/>
      <c r="AS324" s="103"/>
      <c r="AT324" s="103"/>
      <c r="AU324" s="103"/>
      <c r="AV324" s="103"/>
      <c r="AW324" s="103"/>
      <c r="AX324" s="103"/>
      <c r="AY324" s="11"/>
    </row>
    <row r="325" spans="1:51" ht="12" customHeight="1">
      <c r="Y325" s="11"/>
      <c r="Z325" s="11"/>
      <c r="AA325" s="14"/>
      <c r="AB325" s="14"/>
      <c r="AC325" s="103"/>
      <c r="AD325" s="103"/>
      <c r="AE325" s="103"/>
      <c r="AF325" s="103"/>
      <c r="AG325" s="103"/>
      <c r="AH325" s="103"/>
      <c r="AI325" s="103"/>
      <c r="AJ325" s="103"/>
      <c r="AK325" s="103"/>
      <c r="AL325" s="103"/>
      <c r="AM325" s="103"/>
      <c r="AN325" s="103"/>
      <c r="AO325" s="103"/>
      <c r="AP325" s="103"/>
      <c r="AQ325" s="103"/>
      <c r="AR325" s="103"/>
      <c r="AS325" s="103"/>
      <c r="AT325" s="103"/>
      <c r="AU325" s="103"/>
      <c r="AV325" s="103"/>
      <c r="AW325" s="103"/>
      <c r="AX325" s="103"/>
      <c r="AY325" s="11"/>
    </row>
    <row r="326" spans="1:51" ht="12" customHeight="1">
      <c r="A326" s="128"/>
      <c r="B326" s="128"/>
      <c r="C326" s="128"/>
      <c r="D326" s="98" t="s">
        <v>128</v>
      </c>
      <c r="E326" s="98"/>
      <c r="F326" s="98"/>
      <c r="G326" s="98"/>
      <c r="H326" s="98"/>
      <c r="I326" s="98"/>
      <c r="J326" s="98"/>
      <c r="K326" s="98"/>
      <c r="L326" s="98"/>
      <c r="M326" s="98"/>
      <c r="N326" s="98"/>
      <c r="O326" s="98"/>
      <c r="P326" s="98"/>
      <c r="Q326" s="98"/>
      <c r="R326" s="98"/>
      <c r="S326" s="98"/>
      <c r="T326" s="98"/>
      <c r="U326" s="98"/>
      <c r="V326" s="98"/>
      <c r="W326" s="98"/>
      <c r="X326" s="98"/>
      <c r="Y326" s="98"/>
      <c r="Z326" s="98"/>
      <c r="AA326" s="98"/>
      <c r="AB326" s="98"/>
      <c r="AC326" s="98"/>
      <c r="AD326" s="98"/>
      <c r="AE326" s="98"/>
      <c r="AF326" s="98"/>
      <c r="AG326" s="98"/>
      <c r="AH326" s="98"/>
      <c r="AI326" s="98"/>
      <c r="AJ326" s="98"/>
      <c r="AK326" s="98"/>
      <c r="AL326" s="98"/>
      <c r="AM326" s="98"/>
      <c r="AN326" s="98"/>
      <c r="AO326" s="98"/>
      <c r="AP326" s="98"/>
      <c r="AQ326" s="98"/>
      <c r="AR326" s="98"/>
      <c r="AS326" s="98"/>
      <c r="AT326" s="129"/>
      <c r="AU326" s="129"/>
      <c r="AV326" s="129"/>
      <c r="AW326" s="129"/>
      <c r="AX326" s="129"/>
      <c r="AY326" s="11"/>
    </row>
    <row r="327" spans="1:51" ht="12" customHeight="1">
      <c r="Y327" s="14"/>
      <c r="Z327" s="14"/>
    </row>
    <row r="328" spans="1:51" ht="12" customHeight="1">
      <c r="A328" s="9" t="s">
        <v>276</v>
      </c>
      <c r="B328" s="14"/>
      <c r="C328" s="7" t="s">
        <v>29</v>
      </c>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spans="1:51" ht="12" customHeight="1">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4"/>
      <c r="Z329" s="14"/>
    </row>
    <row r="330" spans="1:51" ht="12" customHeight="1">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4"/>
      <c r="Z330" s="14"/>
    </row>
    <row r="331" spans="1:51" ht="12" customHeight="1">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4"/>
      <c r="Z331" s="14"/>
    </row>
    <row r="332" spans="1:51" ht="12" customHeight="1">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4"/>
      <c r="Z332" s="14"/>
    </row>
    <row r="333" spans="1:51" ht="12" customHeight="1">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4"/>
      <c r="Z333" s="14"/>
    </row>
    <row r="334" spans="1:51" ht="12" customHeight="1">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4"/>
      <c r="Z334" s="14"/>
    </row>
    <row r="335" spans="1:51" ht="12" customHeight="1">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4"/>
      <c r="Z335" s="14"/>
    </row>
    <row r="336" spans="1:51" ht="12" customHeight="1">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4"/>
      <c r="Z336" s="14"/>
    </row>
    <row r="337" spans="1:50" ht="12" customHeight="1">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4"/>
    </row>
    <row r="338" spans="1:50" ht="12" customHeight="1">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4"/>
      <c r="Z338" s="14"/>
    </row>
    <row r="339" spans="1:50" ht="12" customHeight="1">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4"/>
      <c r="Z339" s="14"/>
    </row>
    <row r="340" spans="1:50" ht="12" customHeight="1">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4"/>
      <c r="Z340" s="14"/>
    </row>
    <row r="341" spans="1:50" ht="12" customHeight="1">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4"/>
      <c r="Z341" s="14"/>
    </row>
    <row r="342" spans="1:50" ht="12" customHeight="1">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4"/>
      <c r="Z342" s="14"/>
    </row>
    <row r="343" spans="1:50" ht="12" customHeight="1">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4"/>
      <c r="Z343" s="14"/>
    </row>
    <row r="344" spans="1:50" ht="12" customHeight="1">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4"/>
      <c r="Z344" s="14"/>
    </row>
    <row r="345" spans="1:50" ht="12" customHeight="1">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Z345" s="14"/>
    </row>
    <row r="346" spans="1:50" ht="12" customHeight="1">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Z346" s="14"/>
    </row>
    <row r="347" spans="1:50" ht="12" customHeight="1">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Z347" s="14"/>
    </row>
    <row r="348" spans="1:50" ht="12" customHeight="1">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Z348" s="14"/>
    </row>
    <row r="349" spans="1:50" ht="12" customHeight="1">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Z349" s="14"/>
    </row>
    <row r="350" spans="1:50" ht="12" customHeight="1">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Z350" s="14"/>
    </row>
    <row r="351" spans="1:50" ht="12" customHeight="1">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Z351" s="14"/>
    </row>
    <row r="352" spans="1:50" ht="12" customHeight="1">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Z352" s="14"/>
    </row>
    <row r="353" spans="1:50" ht="12" customHeight="1">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Z353" s="14"/>
    </row>
    <row r="354" spans="1:50" ht="12" customHeight="1">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Z354" s="14"/>
    </row>
    <row r="355" spans="1:50" ht="12" customHeight="1">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Z355" s="14"/>
    </row>
    <row r="356" spans="1:50" ht="12" customHeight="1">
      <c r="Z356" s="14"/>
    </row>
    <row r="357" spans="1:50" ht="12" customHeight="1">
      <c r="Z357" s="14"/>
    </row>
    <row r="358" spans="1:50" ht="12" customHeight="1">
      <c r="Z358" s="11"/>
    </row>
    <row r="359" spans="1:50" ht="12" customHeight="1">
      <c r="Z359" s="11"/>
    </row>
    <row r="360" spans="1:50" ht="12" customHeight="1">
      <c r="Z360" s="11"/>
      <c r="AA360" s="11"/>
      <c r="AB360" s="11"/>
      <c r="AC360" s="11"/>
      <c r="AD360" s="11"/>
      <c r="AE360" s="11"/>
      <c r="AF360" s="11"/>
      <c r="AG360" s="11"/>
      <c r="AH360" s="11"/>
      <c r="AI360" s="11"/>
      <c r="AJ360" s="11"/>
      <c r="AK360" s="132"/>
      <c r="AL360" s="132"/>
      <c r="AM360" s="132"/>
      <c r="AN360" s="132"/>
      <c r="AO360" s="132"/>
      <c r="AP360" s="132"/>
      <c r="AQ360" s="132"/>
      <c r="AR360" s="132"/>
      <c r="AS360" s="132"/>
      <c r="AT360" s="132"/>
      <c r="AU360" s="132"/>
      <c r="AV360" s="132"/>
      <c r="AW360" s="61"/>
      <c r="AX360" s="61"/>
    </row>
    <row r="361" spans="1:50" ht="12" customHeight="1">
      <c r="Z361" s="11"/>
      <c r="AA361" s="11"/>
      <c r="AB361" s="11"/>
      <c r="AC361" s="11"/>
      <c r="AD361" s="11"/>
      <c r="AE361" s="11"/>
      <c r="AF361" s="11"/>
      <c r="AG361" s="11"/>
      <c r="AH361" s="11"/>
      <c r="AI361" s="11"/>
      <c r="AJ361" s="11"/>
      <c r="AK361" s="132"/>
      <c r="AL361" s="132"/>
      <c r="AM361" s="132"/>
      <c r="AN361" s="132"/>
      <c r="AO361" s="132"/>
      <c r="AP361" s="132"/>
      <c r="AQ361" s="132"/>
      <c r="AR361" s="132"/>
      <c r="AS361" s="132"/>
      <c r="AT361" s="132"/>
      <c r="AU361" s="132"/>
      <c r="AV361" s="132"/>
      <c r="AW361" s="61"/>
      <c r="AX361" s="61"/>
    </row>
    <row r="362" spans="1:50" ht="12" customHeight="1">
      <c r="A362" s="130" t="s">
        <v>77</v>
      </c>
      <c r="B362" s="130"/>
      <c r="C362" s="130"/>
      <c r="D362" s="130"/>
      <c r="E362" s="130"/>
      <c r="F362" s="130"/>
      <c r="G362" s="130"/>
      <c r="H362" s="130"/>
      <c r="I362" s="130"/>
      <c r="J362" s="130"/>
      <c r="K362" s="130"/>
      <c r="L362" s="130"/>
      <c r="M362" s="130"/>
      <c r="N362" s="130"/>
      <c r="O362" s="130"/>
      <c r="P362" s="130"/>
      <c r="Q362" s="130"/>
      <c r="R362" s="130"/>
      <c r="S362" s="130"/>
      <c r="T362" s="130"/>
      <c r="U362" s="130"/>
      <c r="V362" s="130"/>
      <c r="W362" s="130"/>
      <c r="X362" s="130"/>
      <c r="Z362" s="11"/>
      <c r="AA362" s="11"/>
      <c r="AB362" s="11"/>
      <c r="AC362" s="11"/>
      <c r="AD362" s="11"/>
      <c r="AE362" s="11"/>
      <c r="AF362" s="11"/>
      <c r="AG362" s="11"/>
      <c r="AH362" s="11"/>
      <c r="AI362" s="11"/>
      <c r="AJ362" s="11"/>
      <c r="AK362" s="132"/>
      <c r="AL362" s="132"/>
      <c r="AM362" s="132"/>
      <c r="AN362" s="132"/>
      <c r="AO362" s="132"/>
      <c r="AP362" s="132"/>
      <c r="AQ362" s="132"/>
      <c r="AR362" s="132"/>
      <c r="AS362" s="132"/>
      <c r="AT362" s="132"/>
      <c r="AU362" s="132"/>
      <c r="AV362" s="132"/>
      <c r="AW362" s="61"/>
      <c r="AX362" s="61"/>
    </row>
    <row r="363" spans="1:50" ht="12" customHeight="1">
      <c r="A363" s="131"/>
      <c r="B363" s="131"/>
      <c r="C363" s="131"/>
      <c r="D363" s="131"/>
      <c r="E363" s="131"/>
      <c r="F363" s="131"/>
      <c r="G363" s="131"/>
      <c r="H363" s="131"/>
      <c r="I363" s="131"/>
      <c r="J363" s="131"/>
      <c r="K363" s="131"/>
      <c r="L363" s="131"/>
      <c r="M363" s="131"/>
      <c r="N363" s="131"/>
      <c r="O363" s="131"/>
      <c r="P363" s="131"/>
      <c r="Q363" s="131"/>
      <c r="R363" s="131"/>
      <c r="S363" s="131"/>
      <c r="T363" s="131"/>
      <c r="U363" s="131"/>
      <c r="V363" s="131"/>
      <c r="W363" s="131"/>
      <c r="X363" s="131"/>
      <c r="Z363" s="11"/>
      <c r="AW363" s="11"/>
      <c r="AX363" s="11"/>
    </row>
    <row r="364" spans="1:50" ht="12"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Z364" s="11"/>
      <c r="AW364" s="61"/>
      <c r="AX364" s="61"/>
    </row>
    <row r="365" spans="1:50" ht="12" customHeight="1">
      <c r="A365" s="11" t="s">
        <v>123</v>
      </c>
      <c r="B365" s="11"/>
      <c r="C365" s="11"/>
      <c r="D365" s="11"/>
      <c r="E365" s="11"/>
      <c r="F365" s="11"/>
      <c r="G365" s="11"/>
      <c r="H365" s="11"/>
      <c r="I365" s="11"/>
      <c r="J365" s="11"/>
      <c r="K365" s="176"/>
      <c r="L365" s="177"/>
      <c r="M365" s="177"/>
      <c r="N365" s="177"/>
      <c r="O365" s="177"/>
      <c r="P365" s="177"/>
      <c r="Q365" s="177"/>
      <c r="R365" s="177"/>
      <c r="S365" s="177"/>
      <c r="T365" s="177"/>
      <c r="U365" s="177"/>
      <c r="V365" s="177"/>
      <c r="W365" s="177"/>
      <c r="X365" s="177"/>
      <c r="Z365" s="11"/>
      <c r="AW365" s="61"/>
      <c r="AX365" s="61"/>
    </row>
    <row r="366" spans="1:50" ht="12"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Z366" s="11"/>
      <c r="AW366" s="61"/>
      <c r="AX366" s="61"/>
    </row>
    <row r="367" spans="1:50" ht="12" customHeight="1">
      <c r="A367" s="11" t="s">
        <v>188</v>
      </c>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Z367" s="11"/>
      <c r="AW367" s="59"/>
      <c r="AX367" s="59"/>
    </row>
    <row r="368" spans="1:50" ht="12"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Z368" s="11"/>
      <c r="AA368" s="11" t="s">
        <v>124</v>
      </c>
      <c r="AB368" s="11"/>
      <c r="AC368" s="11"/>
      <c r="AD368" s="11"/>
      <c r="AE368" s="11"/>
      <c r="AF368" s="11"/>
      <c r="AG368" s="11"/>
      <c r="AH368" s="11"/>
      <c r="AI368" s="11"/>
      <c r="AJ368" s="11"/>
      <c r="AK368" s="11" t="s">
        <v>242</v>
      </c>
      <c r="AL368" s="11"/>
      <c r="AM368" s="11"/>
      <c r="AN368" s="11"/>
      <c r="AO368" s="11"/>
      <c r="AP368" s="11"/>
      <c r="AQ368" s="11"/>
      <c r="AR368" s="11"/>
      <c r="AS368" s="11"/>
      <c r="AT368" s="11"/>
      <c r="AU368" s="11"/>
      <c r="AV368" s="11"/>
      <c r="AW368" s="11"/>
      <c r="AX368" s="11"/>
    </row>
    <row r="369" spans="1:50" ht="12" customHeight="1">
      <c r="A369" s="1"/>
      <c r="B369" s="1"/>
      <c r="C369" s="1"/>
      <c r="D369" s="1"/>
      <c r="E369" s="1"/>
      <c r="F369" s="1"/>
      <c r="G369" s="1"/>
      <c r="H369" s="11"/>
      <c r="I369" s="11"/>
      <c r="J369" s="11"/>
      <c r="K369" s="11"/>
      <c r="L369" s="11"/>
      <c r="M369" s="11"/>
      <c r="N369" s="11"/>
      <c r="O369" s="11"/>
      <c r="P369" s="11"/>
      <c r="Q369" s="11"/>
      <c r="R369" s="11"/>
      <c r="S369" s="11"/>
      <c r="T369" s="11"/>
      <c r="U369" s="11"/>
      <c r="V369" s="11"/>
      <c r="W369" s="11"/>
      <c r="X369" s="11"/>
      <c r="Z369" s="11"/>
      <c r="AA369" s="11"/>
      <c r="AB369" s="11"/>
      <c r="AC369" s="11"/>
      <c r="AD369" s="11"/>
      <c r="AE369" s="11"/>
      <c r="AF369" s="11"/>
      <c r="AG369" s="11"/>
      <c r="AH369" s="11"/>
      <c r="AI369" s="11"/>
      <c r="AJ369" s="11"/>
      <c r="AK369" s="132" t="s">
        <v>243</v>
      </c>
      <c r="AL369" s="132"/>
      <c r="AM369" s="132"/>
      <c r="AN369" s="132"/>
      <c r="AO369" s="132"/>
      <c r="AP369" s="132"/>
      <c r="AQ369" s="132"/>
      <c r="AR369" s="132"/>
      <c r="AS369" s="132"/>
      <c r="AT369" s="132"/>
      <c r="AU369" s="132"/>
      <c r="AV369" s="132"/>
      <c r="AW369" s="11"/>
      <c r="AX369" s="11"/>
    </row>
    <row r="370" spans="1:50" ht="12" customHeight="1">
      <c r="A370" s="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Z370" s="11"/>
      <c r="AA370" s="11"/>
      <c r="AB370" s="11"/>
      <c r="AC370" s="11"/>
      <c r="AD370" s="11"/>
      <c r="AE370" s="11"/>
      <c r="AF370" s="11"/>
      <c r="AG370" s="11"/>
      <c r="AH370" s="11"/>
      <c r="AI370" s="11"/>
      <c r="AJ370" s="11"/>
      <c r="AK370" s="132"/>
      <c r="AL370" s="132"/>
      <c r="AM370" s="132"/>
      <c r="AN370" s="132"/>
      <c r="AO370" s="132"/>
      <c r="AP370" s="132"/>
      <c r="AQ370" s="132"/>
      <c r="AR370" s="132"/>
      <c r="AS370" s="132"/>
      <c r="AT370" s="132"/>
      <c r="AU370" s="132"/>
      <c r="AV370" s="132"/>
      <c r="AW370" s="11"/>
      <c r="AX370" s="11"/>
    </row>
    <row r="371" spans="1:50" ht="12"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32"/>
      <c r="AL371" s="132"/>
      <c r="AM371" s="132"/>
      <c r="AN371" s="132"/>
      <c r="AO371" s="132"/>
      <c r="AP371" s="132"/>
      <c r="AQ371" s="132"/>
      <c r="AR371" s="132"/>
      <c r="AS371" s="132"/>
      <c r="AT371" s="132"/>
      <c r="AU371" s="132"/>
      <c r="AV371" s="132"/>
      <c r="AW371" s="11"/>
      <c r="AX371" s="11"/>
    </row>
    <row r="372" spans="1:50" ht="12"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32" t="s">
        <v>244</v>
      </c>
      <c r="AL372" s="131"/>
      <c r="AM372" s="131"/>
      <c r="AN372" s="131"/>
      <c r="AO372" s="131"/>
      <c r="AP372" s="131"/>
      <c r="AQ372" s="131"/>
      <c r="AR372" s="131"/>
      <c r="AS372" s="131"/>
      <c r="AT372" s="131"/>
      <c r="AU372" s="59"/>
      <c r="AV372" s="59"/>
      <c r="AW372" s="11"/>
      <c r="AX372" s="11"/>
    </row>
    <row r="373" spans="1:50" ht="12"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W373" s="59"/>
      <c r="AX373" s="59"/>
    </row>
    <row r="374" spans="1:50" ht="12"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W374" s="59"/>
      <c r="AX374" s="59"/>
    </row>
    <row r="375" spans="1:50" ht="12"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Z375" s="11"/>
      <c r="AA375" s="11"/>
      <c r="AB375" s="11"/>
      <c r="AC375" s="11"/>
      <c r="AD375" s="11"/>
      <c r="AE375" s="11"/>
      <c r="AF375" s="11"/>
      <c r="AG375" s="11"/>
      <c r="AH375" s="11"/>
      <c r="AI375" s="11"/>
      <c r="AJ375" s="11"/>
      <c r="AW375" s="59"/>
      <c r="AX375" s="59"/>
    </row>
    <row r="376" spans="1:50" ht="12"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row>
    <row r="377" spans="1:50"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Z377" s="11"/>
      <c r="AA377" s="11"/>
      <c r="AB377" s="11"/>
      <c r="AC377" s="11"/>
      <c r="AD377" s="11"/>
      <c r="AE377" s="11"/>
      <c r="AF377" s="11"/>
      <c r="AG377" s="11"/>
      <c r="AH377" s="11"/>
      <c r="AI377" s="11"/>
      <c r="AJ377" s="11"/>
      <c r="AW377" s="11"/>
      <c r="AX377" s="11"/>
    </row>
    <row r="378" spans="1:50"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Z378" s="11"/>
      <c r="AA378" s="11"/>
      <c r="AB378" s="11"/>
      <c r="AC378" s="11"/>
      <c r="AD378" s="11"/>
      <c r="AE378" s="11"/>
      <c r="AF378" s="11"/>
      <c r="AG378" s="11"/>
      <c r="AH378" s="11"/>
      <c r="AI378" s="11"/>
      <c r="AJ378" s="11"/>
      <c r="AW378" s="11"/>
      <c r="AX378" s="11"/>
    </row>
    <row r="379" spans="1:50"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Z379" s="11"/>
      <c r="AA379" s="11"/>
      <c r="AB379" s="11"/>
      <c r="AC379" s="11"/>
      <c r="AD379" s="11"/>
      <c r="AE379" s="11"/>
      <c r="AF379" s="11"/>
      <c r="AG379" s="11"/>
      <c r="AH379" s="11"/>
      <c r="AI379" s="11"/>
      <c r="AJ379" s="11"/>
      <c r="AK379" s="11" t="s">
        <v>242</v>
      </c>
      <c r="AL379" s="11"/>
      <c r="AM379" s="11"/>
      <c r="AN379" s="11"/>
      <c r="AO379" s="11"/>
      <c r="AP379" s="11"/>
      <c r="AQ379" s="11"/>
      <c r="AR379" s="11"/>
      <c r="AS379" s="11"/>
      <c r="AT379" s="11"/>
      <c r="AU379" s="11"/>
      <c r="AV379" s="11"/>
      <c r="AW379" s="62"/>
      <c r="AX379" s="11"/>
    </row>
    <row r="380" spans="1:50"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Z380" s="11"/>
      <c r="AA380" s="11"/>
      <c r="AB380" s="11"/>
      <c r="AC380" s="11"/>
      <c r="AD380" s="11"/>
      <c r="AE380" s="11"/>
      <c r="AF380" s="11"/>
      <c r="AG380" s="11"/>
      <c r="AH380" s="11"/>
      <c r="AI380" s="11"/>
      <c r="AJ380" s="11"/>
      <c r="AK380" s="59" t="s">
        <v>245</v>
      </c>
      <c r="AL380" s="11"/>
      <c r="AM380" s="11"/>
      <c r="AN380" s="11"/>
      <c r="AO380" s="11"/>
      <c r="AP380" s="11"/>
      <c r="AQ380" s="11"/>
      <c r="AR380" s="11"/>
      <c r="AS380" s="11"/>
      <c r="AT380" s="11"/>
      <c r="AU380" s="11"/>
      <c r="AV380" s="11"/>
      <c r="AW380" s="62"/>
      <c r="AX380" s="11"/>
    </row>
    <row r="381" spans="1:50"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Z381" s="11"/>
      <c r="AA381" s="11"/>
      <c r="AB381" s="11"/>
      <c r="AC381" s="11"/>
      <c r="AD381" s="11"/>
      <c r="AE381" s="11"/>
      <c r="AF381" s="11"/>
      <c r="AG381" s="11"/>
      <c r="AH381" s="11"/>
      <c r="AI381" s="11"/>
      <c r="AJ381" s="11"/>
      <c r="AK381" s="108" t="s">
        <v>278</v>
      </c>
      <c r="AL381" s="108"/>
      <c r="AM381" s="108"/>
      <c r="AN381" s="108"/>
      <c r="AO381" s="108"/>
      <c r="AP381" s="108"/>
      <c r="AQ381" s="108"/>
      <c r="AR381" s="108"/>
      <c r="AS381" s="108"/>
      <c r="AT381" s="108"/>
      <c r="AU381" s="108"/>
      <c r="AV381" s="108"/>
      <c r="AW381" s="108"/>
      <c r="AX381" s="108"/>
    </row>
    <row r="382" spans="1:50" ht="12" customHeight="1">
      <c r="A382" s="11"/>
      <c r="B382" s="11"/>
      <c r="C382" s="11"/>
      <c r="D382" s="11"/>
      <c r="E382" s="11"/>
      <c r="F382" s="11"/>
      <c r="G382" s="11"/>
      <c r="H382" s="11"/>
      <c r="I382" s="11"/>
      <c r="J382" s="11"/>
      <c r="K382" s="132"/>
      <c r="L382" s="175"/>
      <c r="M382" s="175"/>
      <c r="N382" s="175"/>
      <c r="O382" s="175"/>
      <c r="P382" s="175"/>
      <c r="Q382" s="175"/>
      <c r="R382" s="175"/>
      <c r="S382" s="175"/>
      <c r="T382" s="175"/>
      <c r="U382" s="175"/>
      <c r="V382" s="175"/>
      <c r="W382" s="175"/>
      <c r="X382" s="175"/>
      <c r="Z382" s="11"/>
      <c r="AA382" s="11"/>
      <c r="AB382" s="11"/>
      <c r="AC382" s="11"/>
      <c r="AD382" s="11"/>
      <c r="AE382" s="11"/>
      <c r="AF382" s="11"/>
      <c r="AG382" s="11"/>
      <c r="AH382" s="11"/>
      <c r="AI382" s="11"/>
      <c r="AJ382" s="11"/>
      <c r="AK382" s="108"/>
      <c r="AL382" s="108"/>
      <c r="AM382" s="108"/>
      <c r="AN382" s="108"/>
      <c r="AO382" s="108"/>
      <c r="AP382" s="108"/>
      <c r="AQ382" s="108"/>
      <c r="AR382" s="108"/>
      <c r="AS382" s="108"/>
      <c r="AT382" s="108"/>
      <c r="AU382" s="108"/>
      <c r="AV382" s="108"/>
      <c r="AW382" s="108"/>
      <c r="AX382" s="108"/>
    </row>
    <row r="383" spans="1:50" ht="12"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Z383" s="11"/>
      <c r="AA383" s="11"/>
      <c r="AB383" s="11"/>
      <c r="AC383" s="11"/>
      <c r="AD383" s="11"/>
      <c r="AE383" s="11"/>
      <c r="AF383" s="11"/>
      <c r="AG383" s="11"/>
      <c r="AH383" s="11"/>
      <c r="AI383" s="11"/>
      <c r="AJ383" s="11"/>
      <c r="AK383" s="143"/>
      <c r="AL383" s="174"/>
      <c r="AM383" s="174"/>
      <c r="AN383" s="174"/>
      <c r="AO383" s="174"/>
      <c r="AP383" s="174"/>
      <c r="AQ383" s="174"/>
      <c r="AR383" s="174"/>
      <c r="AS383" s="174"/>
      <c r="AT383" s="174"/>
      <c r="AU383" s="174"/>
      <c r="AV383" s="174"/>
      <c r="AW383" s="174"/>
      <c r="AX383" s="174"/>
    </row>
    <row r="384" spans="1:50" ht="12" customHeight="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4"/>
      <c r="AX384" s="14"/>
    </row>
    <row r="385" spans="1:50" ht="12" customHeight="1">
      <c r="A385" s="11" t="s">
        <v>25</v>
      </c>
      <c r="B385" s="11"/>
      <c r="C385" s="11"/>
      <c r="D385" s="11"/>
      <c r="E385" s="11"/>
      <c r="F385" s="11"/>
      <c r="G385" s="11"/>
      <c r="H385" s="11"/>
      <c r="I385" s="11"/>
      <c r="J385" s="11"/>
      <c r="K385" s="11"/>
      <c r="L385" s="11"/>
      <c r="M385" s="11"/>
      <c r="N385" s="11"/>
      <c r="O385" s="11"/>
      <c r="P385" s="11"/>
      <c r="Q385" s="11"/>
      <c r="R385" s="11"/>
      <c r="S385" s="11"/>
      <c r="T385" s="11"/>
      <c r="U385" s="14"/>
      <c r="V385" s="14"/>
      <c r="W385" s="14"/>
      <c r="X385" s="14"/>
      <c r="AA385" s="11"/>
      <c r="AB385" s="11"/>
      <c r="AC385" s="14"/>
      <c r="AD385" s="14"/>
      <c r="AE385" s="14"/>
      <c r="AF385" s="14"/>
      <c r="AG385" s="14"/>
      <c r="AH385" s="14"/>
      <c r="AI385" s="14"/>
      <c r="AJ385" s="14"/>
      <c r="AK385" s="14"/>
      <c r="AL385" s="14"/>
      <c r="AM385" s="14"/>
      <c r="AN385" s="14"/>
      <c r="AO385" s="14"/>
      <c r="AP385" s="14"/>
      <c r="AQ385" s="14"/>
      <c r="AR385" s="14"/>
      <c r="AS385" s="14"/>
      <c r="AT385" s="14"/>
      <c r="AU385" s="14"/>
      <c r="AV385" s="14"/>
      <c r="AW385" s="14"/>
      <c r="AX385" s="14"/>
    </row>
    <row r="386" spans="1:50" ht="12" customHeight="1">
      <c r="B386" s="11"/>
      <c r="C386" s="11" t="s">
        <v>181</v>
      </c>
      <c r="D386" s="11"/>
      <c r="E386" s="11"/>
      <c r="F386" s="11"/>
      <c r="G386" s="11"/>
      <c r="H386" s="11"/>
      <c r="I386" s="11"/>
      <c r="J386" s="11"/>
      <c r="K386" s="11"/>
      <c r="L386" s="11"/>
      <c r="M386" s="11"/>
      <c r="N386" s="11"/>
      <c r="O386" s="11"/>
      <c r="P386" s="11"/>
      <c r="Q386" s="11"/>
      <c r="R386" s="11"/>
      <c r="S386" s="11"/>
      <c r="T386" s="11"/>
      <c r="U386" s="14"/>
      <c r="V386" s="14"/>
      <c r="W386" s="14"/>
      <c r="X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row>
    <row r="387" spans="1:50" ht="12" customHeight="1">
      <c r="A387" s="11"/>
      <c r="B387" s="11"/>
      <c r="C387" s="11" t="s">
        <v>120</v>
      </c>
      <c r="D387" s="11"/>
      <c r="E387" s="11"/>
      <c r="F387" s="11"/>
      <c r="G387" s="11"/>
      <c r="H387" s="11"/>
      <c r="I387" s="11"/>
      <c r="J387" s="11"/>
      <c r="K387" s="11"/>
      <c r="L387" s="11"/>
      <c r="M387" s="11"/>
      <c r="N387" s="11"/>
      <c r="O387" s="11"/>
      <c r="P387" s="11"/>
      <c r="Q387" s="11"/>
      <c r="R387" s="11"/>
      <c r="S387" s="11"/>
      <c r="T387" s="11"/>
      <c r="U387" s="14"/>
      <c r="V387" s="14"/>
      <c r="W387" s="14"/>
      <c r="X387" s="14"/>
      <c r="AA387" s="11"/>
      <c r="AB387" s="11"/>
      <c r="AC387" s="124"/>
      <c r="AD387" s="124"/>
      <c r="AE387" s="124"/>
      <c r="AF387" s="124"/>
      <c r="AG387" s="124"/>
      <c r="AH387" s="124"/>
      <c r="AI387" s="124"/>
      <c r="AJ387" s="124"/>
      <c r="AK387" s="124"/>
      <c r="AL387" s="124"/>
      <c r="AM387" s="124"/>
      <c r="AN387" s="124"/>
      <c r="AO387" s="124"/>
      <c r="AP387" s="124"/>
      <c r="AQ387" s="124"/>
      <c r="AR387" s="124"/>
      <c r="AS387" s="124"/>
      <c r="AT387" s="124"/>
      <c r="AU387" s="124"/>
      <c r="AV387" s="124"/>
      <c r="AW387" s="124"/>
      <c r="AX387" s="124"/>
    </row>
    <row r="388" spans="1:50" ht="12" customHeight="1">
      <c r="A388" s="11"/>
      <c r="B388" s="11"/>
      <c r="C388" s="11" t="s">
        <v>56</v>
      </c>
      <c r="D388" s="11"/>
      <c r="E388" s="11"/>
      <c r="F388" s="11"/>
      <c r="G388" s="11"/>
      <c r="H388" s="11"/>
      <c r="I388" s="11"/>
      <c r="J388" s="11"/>
      <c r="K388" s="11"/>
      <c r="L388" s="11"/>
      <c r="M388" s="11"/>
      <c r="N388" s="11"/>
      <c r="O388" s="11"/>
      <c r="P388" s="11"/>
      <c r="Q388" s="11"/>
      <c r="R388" s="11"/>
      <c r="S388" s="11"/>
      <c r="T388" s="11"/>
      <c r="U388" s="14"/>
      <c r="V388" s="14"/>
      <c r="W388" s="14"/>
      <c r="X388" s="14"/>
      <c r="AA388" s="11"/>
      <c r="AB388" s="11"/>
      <c r="AC388" s="125"/>
      <c r="AD388" s="122"/>
      <c r="AE388" s="122"/>
      <c r="AF388" s="122"/>
      <c r="AG388" s="122"/>
      <c r="AH388" s="122"/>
      <c r="AI388" s="122"/>
      <c r="AJ388" s="122"/>
      <c r="AK388" s="122"/>
      <c r="AL388" s="122"/>
      <c r="AM388" s="122"/>
      <c r="AN388" s="122"/>
      <c r="AO388" s="122"/>
      <c r="AP388" s="122"/>
      <c r="AQ388" s="122"/>
      <c r="AR388" s="122"/>
      <c r="AS388" s="122"/>
      <c r="AT388" s="122"/>
      <c r="AU388" s="122"/>
      <c r="AV388" s="122"/>
      <c r="AW388" s="122"/>
      <c r="AX388" s="122"/>
    </row>
    <row r="389" spans="1:50" ht="12" customHeight="1">
      <c r="A389" s="11"/>
      <c r="B389" s="11"/>
      <c r="C389" s="11" t="s">
        <v>121</v>
      </c>
      <c r="D389" s="11"/>
      <c r="E389" s="11"/>
      <c r="F389" s="11"/>
      <c r="G389" s="11"/>
      <c r="H389" s="11"/>
      <c r="I389" s="11"/>
      <c r="J389" s="11"/>
      <c r="K389" s="11"/>
      <c r="L389" s="11"/>
      <c r="M389" s="11"/>
      <c r="N389" s="11"/>
      <c r="O389" s="11"/>
      <c r="P389" s="11"/>
      <c r="Q389" s="11"/>
      <c r="R389" s="11"/>
      <c r="S389" s="11"/>
      <c r="T389" s="11"/>
      <c r="U389" s="14"/>
      <c r="V389" s="14"/>
      <c r="W389" s="14"/>
      <c r="X389" s="14"/>
      <c r="AA389" s="11"/>
      <c r="AB389" s="11"/>
      <c r="AC389" s="122"/>
      <c r="AD389" s="122"/>
      <c r="AE389" s="122"/>
      <c r="AF389" s="122"/>
      <c r="AG389" s="122"/>
      <c r="AH389" s="122"/>
      <c r="AI389" s="122"/>
      <c r="AJ389" s="122"/>
      <c r="AK389" s="122"/>
      <c r="AL389" s="122"/>
      <c r="AM389" s="122"/>
      <c r="AN389" s="122"/>
      <c r="AO389" s="122"/>
      <c r="AP389" s="122"/>
      <c r="AQ389" s="122"/>
      <c r="AR389" s="122"/>
      <c r="AS389" s="122"/>
      <c r="AT389" s="122"/>
      <c r="AU389" s="122"/>
      <c r="AV389" s="122"/>
      <c r="AW389" s="122"/>
      <c r="AX389" s="122"/>
    </row>
    <row r="390" spans="1:50" ht="12" customHeight="1">
      <c r="A390" s="11"/>
      <c r="B390" s="11"/>
      <c r="C390" s="11" t="s">
        <v>122</v>
      </c>
      <c r="D390" s="11"/>
      <c r="E390" s="11"/>
      <c r="F390" s="11"/>
      <c r="G390" s="11"/>
      <c r="H390" s="11"/>
      <c r="I390" s="11"/>
      <c r="J390" s="11"/>
      <c r="K390" s="11"/>
      <c r="L390" s="11"/>
      <c r="M390" s="11"/>
      <c r="N390" s="11"/>
      <c r="O390" s="11"/>
      <c r="P390" s="11"/>
      <c r="Q390" s="11"/>
      <c r="R390" s="11"/>
      <c r="S390" s="11"/>
      <c r="T390" s="11"/>
      <c r="U390" s="14"/>
      <c r="V390" s="14"/>
      <c r="W390" s="14"/>
      <c r="X390" s="14"/>
      <c r="AA390" s="11"/>
      <c r="AB390" s="11"/>
      <c r="AC390" s="122"/>
      <c r="AD390" s="122"/>
      <c r="AE390" s="122"/>
      <c r="AF390" s="122"/>
      <c r="AG390" s="122"/>
      <c r="AH390" s="122"/>
      <c r="AI390" s="122"/>
      <c r="AJ390" s="122"/>
      <c r="AK390" s="122"/>
      <c r="AL390" s="122"/>
      <c r="AM390" s="122"/>
      <c r="AN390" s="122"/>
      <c r="AO390" s="122"/>
      <c r="AP390" s="122"/>
      <c r="AQ390" s="122"/>
      <c r="AR390" s="122"/>
      <c r="AS390" s="122"/>
      <c r="AT390" s="122"/>
      <c r="AU390" s="122"/>
      <c r="AV390" s="122"/>
      <c r="AW390" s="122"/>
      <c r="AX390" s="122"/>
    </row>
    <row r="391" spans="1:50" ht="12" customHeight="1">
      <c r="A391" s="11"/>
      <c r="B391" s="11"/>
      <c r="C391" s="100" t="s">
        <v>296</v>
      </c>
      <c r="D391" s="11"/>
      <c r="E391" s="11"/>
      <c r="F391" s="11"/>
      <c r="G391" s="11"/>
      <c r="H391" s="11"/>
      <c r="I391" s="11"/>
      <c r="J391" s="11"/>
      <c r="K391" s="11"/>
      <c r="L391" s="11"/>
      <c r="M391" s="11"/>
      <c r="N391" s="11"/>
      <c r="O391" s="11"/>
      <c r="P391" s="11"/>
      <c r="Q391" s="11"/>
      <c r="R391" s="11"/>
      <c r="S391" s="11"/>
      <c r="T391" s="11"/>
      <c r="U391" s="14"/>
      <c r="V391" s="14"/>
      <c r="W391" s="14"/>
      <c r="X391" s="14"/>
      <c r="AA391" s="11"/>
      <c r="AB391" s="11"/>
      <c r="AC391" s="122"/>
      <c r="AD391" s="122"/>
      <c r="AE391" s="122"/>
      <c r="AF391" s="122"/>
      <c r="AG391" s="122"/>
      <c r="AH391" s="122"/>
      <c r="AI391" s="122"/>
      <c r="AJ391" s="122"/>
      <c r="AK391" s="122"/>
      <c r="AL391" s="122"/>
      <c r="AM391" s="122"/>
      <c r="AN391" s="122"/>
      <c r="AO391" s="122"/>
      <c r="AP391" s="122"/>
      <c r="AQ391" s="122"/>
      <c r="AR391" s="122"/>
      <c r="AS391" s="122"/>
      <c r="AT391" s="122"/>
      <c r="AU391" s="122"/>
      <c r="AV391" s="122"/>
      <c r="AW391" s="122"/>
      <c r="AX391" s="122"/>
    </row>
  </sheetData>
  <sheetProtection sheet="1" selectLockedCells="1"/>
  <protectedRanges>
    <protectedRange sqref="A81:B83" name="Plage1"/>
  </protectedRanges>
  <mergeCells count="327">
    <mergeCell ref="AA322:AB322"/>
    <mergeCell ref="AA246:AX248"/>
    <mergeCell ref="AA272:AX273"/>
    <mergeCell ref="A254:B254"/>
    <mergeCell ref="C254:X254"/>
    <mergeCell ref="A255:X264"/>
    <mergeCell ref="C296:X298"/>
    <mergeCell ref="AA257:AX258"/>
    <mergeCell ref="AA254:AX256"/>
    <mergeCell ref="AA251:AX253"/>
    <mergeCell ref="A269:C269"/>
    <mergeCell ref="AA249:AR249"/>
    <mergeCell ref="AA250:AD250"/>
    <mergeCell ref="AE250:AO250"/>
    <mergeCell ref="C273:X274"/>
    <mergeCell ref="A114:Y117"/>
    <mergeCell ref="AK383:AX383"/>
    <mergeCell ref="K382:X382"/>
    <mergeCell ref="K365:X365"/>
    <mergeCell ref="AK360:AV362"/>
    <mergeCell ref="AA132:AB132"/>
    <mergeCell ref="B163:Q165"/>
    <mergeCell ref="U162:X162"/>
    <mergeCell ref="AQ163:AX163"/>
    <mergeCell ref="AQ160:AX160"/>
    <mergeCell ref="R162:T162"/>
    <mergeCell ref="AQ161:AX161"/>
    <mergeCell ref="AL161:AP161"/>
    <mergeCell ref="C154:X155"/>
    <mergeCell ref="AQ157:AX157"/>
    <mergeCell ref="AA199:AX202"/>
    <mergeCell ref="AA275:AX296"/>
    <mergeCell ref="D203:AS203"/>
    <mergeCell ref="A304:X306"/>
    <mergeCell ref="A299:X303"/>
    <mergeCell ref="A308:X312"/>
    <mergeCell ref="A313:X313"/>
    <mergeCell ref="A315:X316"/>
    <mergeCell ref="A317:X323"/>
    <mergeCell ref="B95:M96"/>
    <mergeCell ref="R111:X111"/>
    <mergeCell ref="B97:M98"/>
    <mergeCell ref="AR73:AX73"/>
    <mergeCell ref="N84:P84"/>
    <mergeCell ref="R84:T84"/>
    <mergeCell ref="A74:C74"/>
    <mergeCell ref="V84:X84"/>
    <mergeCell ref="A77:X78"/>
    <mergeCell ref="N89:P89"/>
    <mergeCell ref="R92:T92"/>
    <mergeCell ref="N94:P94"/>
    <mergeCell ref="N96:P96"/>
    <mergeCell ref="N92:P92"/>
    <mergeCell ref="V94:X94"/>
    <mergeCell ref="N98:P98"/>
    <mergeCell ref="V86:X86"/>
    <mergeCell ref="V110:X110"/>
    <mergeCell ref="R98:T98"/>
    <mergeCell ref="A57:B57"/>
    <mergeCell ref="A56:B56"/>
    <mergeCell ref="AA48:AK48"/>
    <mergeCell ref="D45:F45"/>
    <mergeCell ref="AT74:AX74"/>
    <mergeCell ref="AO69:AX69"/>
    <mergeCell ref="AR70:AX70"/>
    <mergeCell ref="B169:Q170"/>
    <mergeCell ref="C59:X60"/>
    <mergeCell ref="N46:X46"/>
    <mergeCell ref="N45:X45"/>
    <mergeCell ref="C57:X58"/>
    <mergeCell ref="A45:C45"/>
    <mergeCell ref="V89:X89"/>
    <mergeCell ref="R89:T89"/>
    <mergeCell ref="C56:X56"/>
    <mergeCell ref="R87:T87"/>
    <mergeCell ref="V87:X87"/>
    <mergeCell ref="B88:M89"/>
    <mergeCell ref="D74:AS74"/>
    <mergeCell ref="AB87:AX89"/>
    <mergeCell ref="AO68:AX68"/>
    <mergeCell ref="AA45:AK45"/>
    <mergeCell ref="AT98:AU98"/>
    <mergeCell ref="A231:B231"/>
    <mergeCell ref="AA195:AX197"/>
    <mergeCell ref="AA188:AX194"/>
    <mergeCell ref="AA65:AX67"/>
    <mergeCell ref="AO56:AX56"/>
    <mergeCell ref="A54:X55"/>
    <mergeCell ref="A59:B59"/>
    <mergeCell ref="AB59:AN60"/>
    <mergeCell ref="AR71:AX71"/>
    <mergeCell ref="AB106:AS110"/>
    <mergeCell ref="R83:X83"/>
    <mergeCell ref="V92:X92"/>
    <mergeCell ref="A64:X66"/>
    <mergeCell ref="N87:P87"/>
    <mergeCell ref="AB90:AX91"/>
    <mergeCell ref="AB77:AX78"/>
    <mergeCell ref="AR72:AX72"/>
    <mergeCell ref="AB81:AX83"/>
    <mergeCell ref="AB85:AX86"/>
    <mergeCell ref="B86:H86"/>
    <mergeCell ref="N86:P86"/>
    <mergeCell ref="R86:T86"/>
    <mergeCell ref="B91:M92"/>
    <mergeCell ref="AR62:AX62"/>
    <mergeCell ref="A5:C5"/>
    <mergeCell ref="T51:AX51"/>
    <mergeCell ref="AN27:AX27"/>
    <mergeCell ref="A41:K41"/>
    <mergeCell ref="N48:X48"/>
    <mergeCell ref="N41:X41"/>
    <mergeCell ref="N40:X40"/>
    <mergeCell ref="N42:X42"/>
    <mergeCell ref="H33:X33"/>
    <mergeCell ref="H34:X34"/>
    <mergeCell ref="AN40:AX40"/>
    <mergeCell ref="AA41:AK41"/>
    <mergeCell ref="AN41:AX41"/>
    <mergeCell ref="N39:X39"/>
    <mergeCell ref="AN34:AX34"/>
    <mergeCell ref="AN28:AX28"/>
    <mergeCell ref="AA46:AK46"/>
    <mergeCell ref="AN32:AX32"/>
    <mergeCell ref="AN31:AX31"/>
    <mergeCell ref="AN29:AX29"/>
    <mergeCell ref="AN30:AX30"/>
    <mergeCell ref="AI34:AM34"/>
    <mergeCell ref="AN46:AX46"/>
    <mergeCell ref="AN45:AX45"/>
    <mergeCell ref="H29:X29"/>
    <mergeCell ref="H30:X30"/>
    <mergeCell ref="H31:X31"/>
    <mergeCell ref="H32:X32"/>
    <mergeCell ref="AN43:AX43"/>
    <mergeCell ref="N44:X44"/>
    <mergeCell ref="AA44:AK44"/>
    <mergeCell ref="AA43:AK43"/>
    <mergeCell ref="AA39:AK39"/>
    <mergeCell ref="AN39:AX39"/>
    <mergeCell ref="AA40:AK40"/>
    <mergeCell ref="A42:K42"/>
    <mergeCell ref="AN44:AX44"/>
    <mergeCell ref="AN42:AX42"/>
    <mergeCell ref="AA42:AK42"/>
    <mergeCell ref="A43:K43"/>
    <mergeCell ref="N43:X43"/>
    <mergeCell ref="D2:AA3"/>
    <mergeCell ref="D5:AS5"/>
    <mergeCell ref="AD2:AX3"/>
    <mergeCell ref="AT5:AX5"/>
    <mergeCell ref="AI25:AX25"/>
    <mergeCell ref="H7:X7"/>
    <mergeCell ref="H27:X27"/>
    <mergeCell ref="H28:X28"/>
    <mergeCell ref="AH7:AX7"/>
    <mergeCell ref="AI26:AX26"/>
    <mergeCell ref="H9:X9"/>
    <mergeCell ref="H11:X11"/>
    <mergeCell ref="H15:X15"/>
    <mergeCell ref="H17:X17"/>
    <mergeCell ref="H13:X13"/>
    <mergeCell ref="AH9:AX9"/>
    <mergeCell ref="H25:X25"/>
    <mergeCell ref="H26:X26"/>
    <mergeCell ref="AR60:AX60"/>
    <mergeCell ref="A53:B53"/>
    <mergeCell ref="A61:B61"/>
    <mergeCell ref="AO55:AX55"/>
    <mergeCell ref="AB61:AN62"/>
    <mergeCell ref="C61:X62"/>
    <mergeCell ref="AN48:AX48"/>
    <mergeCell ref="AA53:AB53"/>
    <mergeCell ref="AC136:AX137"/>
    <mergeCell ref="AW98:AX98"/>
    <mergeCell ref="N100:P100"/>
    <mergeCell ref="M111:P111"/>
    <mergeCell ref="R100:T100"/>
    <mergeCell ref="R94:T94"/>
    <mergeCell ref="V100:X100"/>
    <mergeCell ref="V105:X105"/>
    <mergeCell ref="R105:T105"/>
    <mergeCell ref="R96:T96"/>
    <mergeCell ref="V96:X96"/>
    <mergeCell ref="N99:P99"/>
    <mergeCell ref="V98:X98"/>
    <mergeCell ref="V99:X99"/>
    <mergeCell ref="R99:T99"/>
    <mergeCell ref="V107:X107"/>
    <mergeCell ref="AA129:AB129"/>
    <mergeCell ref="AB102:AS105"/>
    <mergeCell ref="B101:M103"/>
    <mergeCell ref="B104:M105"/>
    <mergeCell ref="R107:T107"/>
    <mergeCell ref="AA135:AB135"/>
    <mergeCell ref="N105:P105"/>
    <mergeCell ref="R103:T103"/>
    <mergeCell ref="N103:P103"/>
    <mergeCell ref="AB116:AR119"/>
    <mergeCell ref="N107:P107"/>
    <mergeCell ref="AB112:AR114"/>
    <mergeCell ref="V103:X103"/>
    <mergeCell ref="R109:T109"/>
    <mergeCell ref="B106:M107"/>
    <mergeCell ref="O109:P109"/>
    <mergeCell ref="O110:P110"/>
    <mergeCell ref="B119:Z119"/>
    <mergeCell ref="B120:Z120"/>
    <mergeCell ref="B124:Z124"/>
    <mergeCell ref="B121:Z122"/>
    <mergeCell ref="B125:Z126"/>
    <mergeCell ref="B127:Z129"/>
    <mergeCell ref="AB120:AR121"/>
    <mergeCell ref="AC133:AX134"/>
    <mergeCell ref="R165:T165"/>
    <mergeCell ref="R167:T167"/>
    <mergeCell ref="B131:Z133"/>
    <mergeCell ref="B134:Z138"/>
    <mergeCell ref="AA138:AB138"/>
    <mergeCell ref="AC130:AX131"/>
    <mergeCell ref="AC139:AX140"/>
    <mergeCell ref="AQ159:AX159"/>
    <mergeCell ref="AT141:AX141"/>
    <mergeCell ref="AB155:AK157"/>
    <mergeCell ref="C150:X151"/>
    <mergeCell ref="A141:C141"/>
    <mergeCell ref="D141:AS141"/>
    <mergeCell ref="AL157:AP157"/>
    <mergeCell ref="AA144:AX146"/>
    <mergeCell ref="AA148:AX151"/>
    <mergeCell ref="C143:X144"/>
    <mergeCell ref="AB158:AK159"/>
    <mergeCell ref="C172:X173"/>
    <mergeCell ref="AT203:AX203"/>
    <mergeCell ref="AA173:AX177"/>
    <mergeCell ref="AQ166:AX166"/>
    <mergeCell ref="Q195:X195"/>
    <mergeCell ref="B166:Q168"/>
    <mergeCell ref="L192:P192"/>
    <mergeCell ref="B160:Q162"/>
    <mergeCell ref="U167:X167"/>
    <mergeCell ref="U165:X165"/>
    <mergeCell ref="AB162:AK163"/>
    <mergeCell ref="AQ164:AX164"/>
    <mergeCell ref="AA184:AX186"/>
    <mergeCell ref="C174:X176"/>
    <mergeCell ref="Q191:X191"/>
    <mergeCell ref="B189:K190"/>
    <mergeCell ref="R170:T170"/>
    <mergeCell ref="A203:C203"/>
    <mergeCell ref="L194:P194"/>
    <mergeCell ref="AL163:AP163"/>
    <mergeCell ref="AO164:AP164"/>
    <mergeCell ref="AA178:AX182"/>
    <mergeCell ref="Q197:X197"/>
    <mergeCell ref="AA222:AX228"/>
    <mergeCell ref="AA229:AX234"/>
    <mergeCell ref="R159:T159"/>
    <mergeCell ref="A183:X185"/>
    <mergeCell ref="U159:X159"/>
    <mergeCell ref="AD235:AX235"/>
    <mergeCell ref="AA236:AX241"/>
    <mergeCell ref="AA168:AX170"/>
    <mergeCell ref="B214:X216"/>
    <mergeCell ref="B217:X220"/>
    <mergeCell ref="C238:X241"/>
    <mergeCell ref="A206:X209"/>
    <mergeCell ref="B193:K194"/>
    <mergeCell ref="Q194:X194"/>
    <mergeCell ref="C211:X212"/>
    <mergeCell ref="Q188:X188"/>
    <mergeCell ref="L190:P190"/>
    <mergeCell ref="B187:K188"/>
    <mergeCell ref="Q190:X190"/>
    <mergeCell ref="U170:X170"/>
    <mergeCell ref="A199:X201"/>
    <mergeCell ref="Q192:X192"/>
    <mergeCell ref="O195:P195"/>
    <mergeCell ref="L188:P188"/>
    <mergeCell ref="AC389:AX389"/>
    <mergeCell ref="AC390:AX390"/>
    <mergeCell ref="AC391:AX391"/>
    <mergeCell ref="AA259:AX259"/>
    <mergeCell ref="A272:B272"/>
    <mergeCell ref="AC387:AX387"/>
    <mergeCell ref="AC388:AX388"/>
    <mergeCell ref="AC300:AX305"/>
    <mergeCell ref="AA307:AB307"/>
    <mergeCell ref="AA316:AB316"/>
    <mergeCell ref="AA299:AB299"/>
    <mergeCell ref="A282:X286"/>
    <mergeCell ref="A287:X287"/>
    <mergeCell ref="A289:X291"/>
    <mergeCell ref="A277:X281"/>
    <mergeCell ref="A326:C326"/>
    <mergeCell ref="AT326:AX326"/>
    <mergeCell ref="A273:B273"/>
    <mergeCell ref="AT269:AX269"/>
    <mergeCell ref="A362:X363"/>
    <mergeCell ref="AK369:AV371"/>
    <mergeCell ref="AK372:AT372"/>
    <mergeCell ref="AK381:AX382"/>
    <mergeCell ref="A324:X324"/>
    <mergeCell ref="A329:X355"/>
    <mergeCell ref="AC93:AX96"/>
    <mergeCell ref="AC123:AX126"/>
    <mergeCell ref="AC127:AX127"/>
    <mergeCell ref="C250:X252"/>
    <mergeCell ref="C242:X249"/>
    <mergeCell ref="A293:X293"/>
    <mergeCell ref="AC323:AX325"/>
    <mergeCell ref="AC317:AX321"/>
    <mergeCell ref="AC308:AX314"/>
    <mergeCell ref="AA242:AX243"/>
    <mergeCell ref="AA244:AX245"/>
    <mergeCell ref="A238:B238"/>
    <mergeCell ref="AA152:AX154"/>
    <mergeCell ref="AA205:AX211"/>
    <mergeCell ref="AA212:AX218"/>
    <mergeCell ref="AA220:AB220"/>
    <mergeCell ref="A145:X147"/>
    <mergeCell ref="U177:X177"/>
    <mergeCell ref="C231:X235"/>
    <mergeCell ref="A242:B242"/>
    <mergeCell ref="AL159:AP159"/>
    <mergeCell ref="A223:X226"/>
    <mergeCell ref="AC220:AX220"/>
  </mergeCells>
  <phoneticPr fontId="7" type="noConversion"/>
  <printOptions horizontalCentered="1"/>
  <pageMargins left="0.78740157480314965" right="0.78740157480314965" top="0.31496062992125984" bottom="0.55118110236220474" header="0.27559055118110237" footer="0.19685039370078741"/>
  <pageSetup paperSize="9" orientation="portrait" r:id="rId1"/>
  <headerFooter differentFirst="1" alignWithMargins="0">
    <oddFooter>&amp;C&amp;8V 9 - 15.01.2024&amp;R&amp;8&amp;P/&amp;N</oddFooter>
    <firstHeader>&amp;L&amp;G</firstHeader>
    <firstFooter>&amp;L&amp;G  &amp;7 ARC_FORMULAIRE_3909&amp;C&amp;8V 9 - 15.01.2024&amp;R&amp;8&amp;P/&amp;N</firstFooter>
  </headerFooter>
  <rowBreaks count="5" manualBreakCount="5">
    <brk id="73" max="16383" man="1"/>
    <brk id="140" max="16383" man="1"/>
    <brk id="202" max="16383" man="1"/>
    <brk id="268" max="16383" man="1"/>
    <brk id="325"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4" r:id="rId5" name="Drop Down 6">
              <controlPr defaultSize="0" autoLine="0" autoPict="0">
                <anchor moveWithCells="1">
                  <from>
                    <xdr:col>7</xdr:col>
                    <xdr:colOff>0</xdr:colOff>
                    <xdr:row>19</xdr:row>
                    <xdr:rowOff>142875</xdr:rowOff>
                  </from>
                  <to>
                    <xdr:col>32</xdr:col>
                    <xdr:colOff>152400</xdr:colOff>
                    <xdr:row>21</xdr:row>
                    <xdr:rowOff>38100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36</xdr:col>
                    <xdr:colOff>57150</xdr:colOff>
                    <xdr:row>55</xdr:row>
                    <xdr:rowOff>123825</xdr:rowOff>
                  </from>
                  <to>
                    <xdr:col>39</xdr:col>
                    <xdr:colOff>19050</xdr:colOff>
                    <xdr:row>57</xdr:row>
                    <xdr:rowOff>38100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36</xdr:col>
                    <xdr:colOff>57150</xdr:colOff>
                    <xdr:row>56</xdr:row>
                    <xdr:rowOff>123825</xdr:rowOff>
                  </from>
                  <to>
                    <xdr:col>39</xdr:col>
                    <xdr:colOff>19050</xdr:colOff>
                    <xdr:row>58</xdr:row>
                    <xdr:rowOff>38100</xdr:rowOff>
                  </to>
                </anchor>
              </controlPr>
            </control>
          </mc:Choice>
        </mc:AlternateContent>
        <mc:AlternateContent xmlns:mc="http://schemas.openxmlformats.org/markup-compatibility/2006">
          <mc:Choice Requires="x14">
            <control shapeId="2098" r:id="rId8" name="Check Box 50">
              <controlPr defaultSize="0" autoFill="0" autoLine="0" autoPict="0">
                <anchor moveWithCells="1">
                  <from>
                    <xdr:col>0</xdr:col>
                    <xdr:colOff>9525</xdr:colOff>
                    <xdr:row>170</xdr:row>
                    <xdr:rowOff>114300</xdr:rowOff>
                  </from>
                  <to>
                    <xdr:col>2</xdr:col>
                    <xdr:colOff>85725</xdr:colOff>
                    <xdr:row>172</xdr:row>
                    <xdr:rowOff>28575</xdr:rowOff>
                  </to>
                </anchor>
              </controlPr>
            </control>
          </mc:Choice>
        </mc:AlternateContent>
        <mc:AlternateContent xmlns:mc="http://schemas.openxmlformats.org/markup-compatibility/2006">
          <mc:Choice Requires="x14">
            <control shapeId="2099" r:id="rId9" name="Check Box 51">
              <controlPr defaultSize="0" autoFill="0" autoLine="0" autoPict="0">
                <anchor moveWithCells="1">
                  <from>
                    <xdr:col>0</xdr:col>
                    <xdr:colOff>9525</xdr:colOff>
                    <xdr:row>172</xdr:row>
                    <xdr:rowOff>114300</xdr:rowOff>
                  </from>
                  <to>
                    <xdr:col>2</xdr:col>
                    <xdr:colOff>85725</xdr:colOff>
                    <xdr:row>174</xdr:row>
                    <xdr:rowOff>28575</xdr:rowOff>
                  </to>
                </anchor>
              </controlPr>
            </control>
          </mc:Choice>
        </mc:AlternateContent>
        <mc:AlternateContent xmlns:mc="http://schemas.openxmlformats.org/markup-compatibility/2006">
          <mc:Choice Requires="x14">
            <control shapeId="2100" r:id="rId10" name="Check Box 52">
              <controlPr defaultSize="0" autoFill="0" autoLine="0" autoPict="0">
                <anchor moveWithCells="1">
                  <from>
                    <xdr:col>0</xdr:col>
                    <xdr:colOff>9525</xdr:colOff>
                    <xdr:row>175</xdr:row>
                    <xdr:rowOff>114300</xdr:rowOff>
                  </from>
                  <to>
                    <xdr:col>2</xdr:col>
                    <xdr:colOff>85725</xdr:colOff>
                    <xdr:row>177</xdr:row>
                    <xdr:rowOff>28575</xdr:rowOff>
                  </to>
                </anchor>
              </controlPr>
            </control>
          </mc:Choice>
        </mc:AlternateContent>
        <mc:AlternateContent xmlns:mc="http://schemas.openxmlformats.org/markup-compatibility/2006">
          <mc:Choice Requires="x14">
            <control shapeId="2102" r:id="rId11" name="Check Box 54">
              <controlPr defaultSize="0" autoFill="0" autoLine="0" autoPict="0">
                <anchor moveWithCells="1">
                  <from>
                    <xdr:col>48</xdr:col>
                    <xdr:colOff>9525</xdr:colOff>
                    <xdr:row>97</xdr:row>
                    <xdr:rowOff>114300</xdr:rowOff>
                  </from>
                  <to>
                    <xdr:col>65</xdr:col>
                    <xdr:colOff>85725</xdr:colOff>
                    <xdr:row>99</xdr:row>
                    <xdr:rowOff>28575</xdr:rowOff>
                  </to>
                </anchor>
              </controlPr>
            </control>
          </mc:Choice>
        </mc:AlternateContent>
        <mc:AlternateContent xmlns:mc="http://schemas.openxmlformats.org/markup-compatibility/2006">
          <mc:Choice Requires="x14">
            <control shapeId="2104" r:id="rId12" name="Check Box 56">
              <controlPr defaultSize="0" autoFill="0" autoLine="0" autoPict="0">
                <anchor moveWithCells="1">
                  <from>
                    <xdr:col>48</xdr:col>
                    <xdr:colOff>9525</xdr:colOff>
                    <xdr:row>112</xdr:row>
                    <xdr:rowOff>114300</xdr:rowOff>
                  </from>
                  <to>
                    <xdr:col>65</xdr:col>
                    <xdr:colOff>85725</xdr:colOff>
                    <xdr:row>114</xdr:row>
                    <xdr:rowOff>28575</xdr:rowOff>
                  </to>
                </anchor>
              </controlPr>
            </control>
          </mc:Choice>
        </mc:AlternateContent>
        <mc:AlternateContent xmlns:mc="http://schemas.openxmlformats.org/markup-compatibility/2006">
          <mc:Choice Requires="x14">
            <control shapeId="2107" r:id="rId13" name="Check Box 59">
              <controlPr defaultSize="0" autoFill="0" autoLine="0" autoPict="0">
                <anchor moveWithCells="1">
                  <from>
                    <xdr:col>0</xdr:col>
                    <xdr:colOff>9525</xdr:colOff>
                    <xdr:row>152</xdr:row>
                    <xdr:rowOff>114300</xdr:rowOff>
                  </from>
                  <to>
                    <xdr:col>2</xdr:col>
                    <xdr:colOff>85725</xdr:colOff>
                    <xdr:row>154</xdr:row>
                    <xdr:rowOff>28575</xdr:rowOff>
                  </to>
                </anchor>
              </controlPr>
            </control>
          </mc:Choice>
        </mc:AlternateContent>
        <mc:AlternateContent xmlns:mc="http://schemas.openxmlformats.org/markup-compatibility/2006">
          <mc:Choice Requires="x14">
            <control shapeId="2108" r:id="rId14" name="Check Box 60">
              <controlPr defaultSize="0" autoFill="0" autoLine="0" autoPict="0">
                <anchor moveWithCells="1">
                  <from>
                    <xdr:col>0</xdr:col>
                    <xdr:colOff>0</xdr:colOff>
                    <xdr:row>293</xdr:row>
                    <xdr:rowOff>123825</xdr:rowOff>
                  </from>
                  <to>
                    <xdr:col>2</xdr:col>
                    <xdr:colOff>76200</xdr:colOff>
                    <xdr:row>295</xdr:row>
                    <xdr:rowOff>38100</xdr:rowOff>
                  </to>
                </anchor>
              </controlPr>
            </control>
          </mc:Choice>
        </mc:AlternateContent>
        <mc:AlternateContent xmlns:mc="http://schemas.openxmlformats.org/markup-compatibility/2006">
          <mc:Choice Requires="x14">
            <control shapeId="2109" r:id="rId15" name="Check Box 61">
              <controlPr defaultSize="0" autoFill="0" autoLine="0" autoPict="0">
                <anchor moveWithCells="1">
                  <from>
                    <xdr:col>0</xdr:col>
                    <xdr:colOff>0</xdr:colOff>
                    <xdr:row>294</xdr:row>
                    <xdr:rowOff>123825</xdr:rowOff>
                  </from>
                  <to>
                    <xdr:col>2</xdr:col>
                    <xdr:colOff>76200</xdr:colOff>
                    <xdr:row>296</xdr:row>
                    <xdr:rowOff>38100</xdr:rowOff>
                  </to>
                </anchor>
              </controlPr>
            </control>
          </mc:Choice>
        </mc:AlternateContent>
        <mc:AlternateContent xmlns:mc="http://schemas.openxmlformats.org/markup-compatibility/2006">
          <mc:Choice Requires="x14">
            <control shapeId="2110" r:id="rId16" name="Check Box 62">
              <controlPr defaultSize="0" autoFill="0" autoLine="0" autoPict="0">
                <anchor moveWithCells="1">
                  <from>
                    <xdr:col>0</xdr:col>
                    <xdr:colOff>0</xdr:colOff>
                    <xdr:row>79</xdr:row>
                    <xdr:rowOff>114300</xdr:rowOff>
                  </from>
                  <to>
                    <xdr:col>2</xdr:col>
                    <xdr:colOff>76200</xdr:colOff>
                    <xdr:row>81</xdr:row>
                    <xdr:rowOff>28575</xdr:rowOff>
                  </to>
                </anchor>
              </controlPr>
            </control>
          </mc:Choice>
        </mc:AlternateContent>
        <mc:AlternateContent xmlns:mc="http://schemas.openxmlformats.org/markup-compatibility/2006">
          <mc:Choice Requires="x14">
            <control shapeId="2111" r:id="rId17" name="Check Box 63">
              <controlPr defaultSize="0" autoFill="0" autoLine="0" autoPict="0">
                <anchor moveWithCells="1">
                  <from>
                    <xdr:col>0</xdr:col>
                    <xdr:colOff>0</xdr:colOff>
                    <xdr:row>80</xdr:row>
                    <xdr:rowOff>114300</xdr:rowOff>
                  </from>
                  <to>
                    <xdr:col>2</xdr:col>
                    <xdr:colOff>76200</xdr:colOff>
                    <xdr:row>82</xdr:row>
                    <xdr:rowOff>28575</xdr:rowOff>
                  </to>
                </anchor>
              </controlPr>
            </control>
          </mc:Choice>
        </mc:AlternateContent>
        <mc:AlternateContent xmlns:mc="http://schemas.openxmlformats.org/markup-compatibility/2006">
          <mc:Choice Requires="x14">
            <control shapeId="2113" r:id="rId18" name="Check Box 65">
              <controlPr defaultSize="0" autoFill="0" autoLine="0" autoPict="0">
                <anchor moveWithCells="1">
                  <from>
                    <xdr:col>26</xdr:col>
                    <xdr:colOff>9525</xdr:colOff>
                    <xdr:row>95</xdr:row>
                    <xdr:rowOff>123825</xdr:rowOff>
                  </from>
                  <to>
                    <xdr:col>28</xdr:col>
                    <xdr:colOff>85725</xdr:colOff>
                    <xdr:row>97</xdr:row>
                    <xdr:rowOff>38100</xdr:rowOff>
                  </to>
                </anchor>
              </controlPr>
            </control>
          </mc:Choice>
        </mc:AlternateContent>
        <mc:AlternateContent xmlns:mc="http://schemas.openxmlformats.org/markup-compatibility/2006">
          <mc:Choice Requires="x14">
            <control shapeId="2114" r:id="rId19" name="Check Box 66">
              <controlPr defaultSize="0" autoFill="0" autoLine="0" autoPict="0">
                <anchor moveWithCells="1">
                  <from>
                    <xdr:col>26</xdr:col>
                    <xdr:colOff>9525</xdr:colOff>
                    <xdr:row>121</xdr:row>
                    <xdr:rowOff>123825</xdr:rowOff>
                  </from>
                  <to>
                    <xdr:col>28</xdr:col>
                    <xdr:colOff>85725</xdr:colOff>
                    <xdr:row>123</xdr:row>
                    <xdr:rowOff>38100</xdr:rowOff>
                  </to>
                </anchor>
              </controlPr>
            </control>
          </mc:Choice>
        </mc:AlternateContent>
        <mc:AlternateContent xmlns:mc="http://schemas.openxmlformats.org/markup-compatibility/2006">
          <mc:Choice Requires="x14">
            <control shapeId="2115" r:id="rId20" name="Check Box 67">
              <controlPr defaultSize="0" autoFill="0" autoLine="0" autoPict="0">
                <anchor moveWithCells="1">
                  <from>
                    <xdr:col>26</xdr:col>
                    <xdr:colOff>9525</xdr:colOff>
                    <xdr:row>125</xdr:row>
                    <xdr:rowOff>114300</xdr:rowOff>
                  </from>
                  <to>
                    <xdr:col>28</xdr:col>
                    <xdr:colOff>85725</xdr:colOff>
                    <xdr:row>127</xdr:row>
                    <xdr:rowOff>28575</xdr:rowOff>
                  </to>
                </anchor>
              </controlPr>
            </control>
          </mc:Choice>
        </mc:AlternateContent>
        <mc:AlternateContent xmlns:mc="http://schemas.openxmlformats.org/markup-compatibility/2006">
          <mc:Choice Requires="x14">
            <control shapeId="2117" r:id="rId21" name="Check Box 69">
              <controlPr defaultSize="0" autoFill="0" autoLine="0" autoPict="0">
                <anchor moveWithCells="1">
                  <from>
                    <xdr:col>48</xdr:col>
                    <xdr:colOff>9525</xdr:colOff>
                    <xdr:row>117</xdr:row>
                    <xdr:rowOff>114300</xdr:rowOff>
                  </from>
                  <to>
                    <xdr:col>65</xdr:col>
                    <xdr:colOff>85725</xdr:colOff>
                    <xdr:row>119</xdr:row>
                    <xdr:rowOff>28575</xdr:rowOff>
                  </to>
                </anchor>
              </controlPr>
            </control>
          </mc:Choice>
        </mc:AlternateContent>
        <mc:AlternateContent xmlns:mc="http://schemas.openxmlformats.org/markup-compatibility/2006">
          <mc:Choice Requires="x14">
            <control shapeId="2118" r:id="rId22" name="Check Box 70">
              <controlPr defaultSize="0" autoFill="0" autoLine="0" autoPict="0">
                <anchor moveWithCells="1">
                  <from>
                    <xdr:col>48</xdr:col>
                    <xdr:colOff>9525</xdr:colOff>
                    <xdr:row>119</xdr:row>
                    <xdr:rowOff>114300</xdr:rowOff>
                  </from>
                  <to>
                    <xdr:col>65</xdr:col>
                    <xdr:colOff>85725</xdr:colOff>
                    <xdr:row>121</xdr:row>
                    <xdr:rowOff>28575</xdr:rowOff>
                  </to>
                </anchor>
              </controlPr>
            </control>
          </mc:Choice>
        </mc:AlternateContent>
        <mc:AlternateContent xmlns:mc="http://schemas.openxmlformats.org/markup-compatibility/2006">
          <mc:Choice Requires="x14">
            <control shapeId="2129" r:id="rId23" name="Check Box 81">
              <controlPr defaultSize="0" autoFill="0" autoLine="0" autoPict="0">
                <anchor moveWithCells="1">
                  <from>
                    <xdr:col>48</xdr:col>
                    <xdr:colOff>9525</xdr:colOff>
                    <xdr:row>108</xdr:row>
                    <xdr:rowOff>123825</xdr:rowOff>
                  </from>
                  <to>
                    <xdr:col>65</xdr:col>
                    <xdr:colOff>85725</xdr:colOff>
                    <xdr:row>110</xdr:row>
                    <xdr:rowOff>38100</xdr:rowOff>
                  </to>
                </anchor>
              </controlPr>
            </control>
          </mc:Choice>
        </mc:AlternateContent>
        <mc:AlternateContent xmlns:mc="http://schemas.openxmlformats.org/markup-compatibility/2006">
          <mc:Choice Requires="x14">
            <control shapeId="2131" r:id="rId24" name="Check Box 83">
              <controlPr defaultSize="0" autoFill="0" autoLine="0" autoPict="0">
                <anchor moveWithCells="1">
                  <from>
                    <xdr:col>48</xdr:col>
                    <xdr:colOff>9525</xdr:colOff>
                    <xdr:row>102</xdr:row>
                    <xdr:rowOff>123825</xdr:rowOff>
                  </from>
                  <to>
                    <xdr:col>65</xdr:col>
                    <xdr:colOff>85725</xdr:colOff>
                    <xdr:row>104</xdr:row>
                    <xdr:rowOff>38100</xdr:rowOff>
                  </to>
                </anchor>
              </controlPr>
            </control>
          </mc:Choice>
        </mc:AlternateContent>
        <mc:AlternateContent xmlns:mc="http://schemas.openxmlformats.org/markup-compatibility/2006">
          <mc:Choice Requires="x14">
            <control shapeId="2133" r:id="rId25" name="Check Box 85">
              <controlPr defaultSize="0" autoFill="0" autoLine="0" autoPict="0">
                <anchor moveWithCells="1">
                  <from>
                    <xdr:col>48</xdr:col>
                    <xdr:colOff>9525</xdr:colOff>
                    <xdr:row>98</xdr:row>
                    <xdr:rowOff>114300</xdr:rowOff>
                  </from>
                  <to>
                    <xdr:col>65</xdr:col>
                    <xdr:colOff>85725</xdr:colOff>
                    <xdr:row>100</xdr:row>
                    <xdr:rowOff>28575</xdr:rowOff>
                  </to>
                </anchor>
              </controlPr>
            </control>
          </mc:Choice>
        </mc:AlternateContent>
        <mc:AlternateContent xmlns:mc="http://schemas.openxmlformats.org/markup-compatibility/2006">
          <mc:Choice Requires="x14">
            <control shapeId="2159" r:id="rId26" name="Check Box 111">
              <controlPr defaultSize="0" autoFill="0" autoLine="0" autoPict="0">
                <anchor moveWithCells="1">
                  <from>
                    <xdr:col>0</xdr:col>
                    <xdr:colOff>0</xdr:colOff>
                    <xdr:row>386</xdr:row>
                    <xdr:rowOff>123825</xdr:rowOff>
                  </from>
                  <to>
                    <xdr:col>2</xdr:col>
                    <xdr:colOff>76200</xdr:colOff>
                    <xdr:row>388</xdr:row>
                    <xdr:rowOff>38100</xdr:rowOff>
                  </to>
                </anchor>
              </controlPr>
            </control>
          </mc:Choice>
        </mc:AlternateContent>
        <mc:AlternateContent xmlns:mc="http://schemas.openxmlformats.org/markup-compatibility/2006">
          <mc:Choice Requires="x14">
            <control shapeId="2160" r:id="rId27" name="Check Box 112">
              <controlPr defaultSize="0" autoFill="0" autoLine="0" autoPict="0">
                <anchor moveWithCells="1">
                  <from>
                    <xdr:col>0</xdr:col>
                    <xdr:colOff>0</xdr:colOff>
                    <xdr:row>385</xdr:row>
                    <xdr:rowOff>123825</xdr:rowOff>
                  </from>
                  <to>
                    <xdr:col>2</xdr:col>
                    <xdr:colOff>76200</xdr:colOff>
                    <xdr:row>387</xdr:row>
                    <xdr:rowOff>38100</xdr:rowOff>
                  </to>
                </anchor>
              </controlPr>
            </control>
          </mc:Choice>
        </mc:AlternateContent>
        <mc:AlternateContent xmlns:mc="http://schemas.openxmlformats.org/markup-compatibility/2006">
          <mc:Choice Requires="x14">
            <control shapeId="2161" r:id="rId28" name="Check Box 113">
              <controlPr defaultSize="0" autoFill="0" autoLine="0" autoPict="0">
                <anchor moveWithCells="1">
                  <from>
                    <xdr:col>0</xdr:col>
                    <xdr:colOff>0</xdr:colOff>
                    <xdr:row>387</xdr:row>
                    <xdr:rowOff>123825</xdr:rowOff>
                  </from>
                  <to>
                    <xdr:col>2</xdr:col>
                    <xdr:colOff>76200</xdr:colOff>
                    <xdr:row>389</xdr:row>
                    <xdr:rowOff>38100</xdr:rowOff>
                  </to>
                </anchor>
              </controlPr>
            </control>
          </mc:Choice>
        </mc:AlternateContent>
        <mc:AlternateContent xmlns:mc="http://schemas.openxmlformats.org/markup-compatibility/2006">
          <mc:Choice Requires="x14">
            <control shapeId="2162" r:id="rId29" name="Check Box 114">
              <controlPr defaultSize="0" autoFill="0" autoLine="0" autoPict="0">
                <anchor moveWithCells="1">
                  <from>
                    <xdr:col>0</xdr:col>
                    <xdr:colOff>0</xdr:colOff>
                    <xdr:row>388</xdr:row>
                    <xdr:rowOff>123825</xdr:rowOff>
                  </from>
                  <to>
                    <xdr:col>2</xdr:col>
                    <xdr:colOff>76200</xdr:colOff>
                    <xdr:row>390</xdr:row>
                    <xdr:rowOff>38100</xdr:rowOff>
                  </to>
                </anchor>
              </controlPr>
            </control>
          </mc:Choice>
        </mc:AlternateContent>
        <mc:AlternateContent xmlns:mc="http://schemas.openxmlformats.org/markup-compatibility/2006">
          <mc:Choice Requires="x14">
            <control shapeId="2163" r:id="rId30" name="Check Box 115">
              <controlPr defaultSize="0" autoFill="0" autoLine="0" autoPict="0">
                <anchor moveWithCells="1">
                  <from>
                    <xdr:col>0</xdr:col>
                    <xdr:colOff>0</xdr:colOff>
                    <xdr:row>389</xdr:row>
                    <xdr:rowOff>123825</xdr:rowOff>
                  </from>
                  <to>
                    <xdr:col>2</xdr:col>
                    <xdr:colOff>76200</xdr:colOff>
                    <xdr:row>391</xdr:row>
                    <xdr:rowOff>38100</xdr:rowOff>
                  </to>
                </anchor>
              </controlPr>
            </control>
          </mc:Choice>
        </mc:AlternateContent>
        <mc:AlternateContent xmlns:mc="http://schemas.openxmlformats.org/markup-compatibility/2006">
          <mc:Choice Requires="x14">
            <control shapeId="2164" r:id="rId31" name="Check Box 116">
              <controlPr defaultSize="0" autoFill="0" autoLine="0" autoPict="0">
                <anchor moveWithCells="1">
                  <from>
                    <xdr:col>26</xdr:col>
                    <xdr:colOff>0</xdr:colOff>
                    <xdr:row>386</xdr:row>
                    <xdr:rowOff>0</xdr:rowOff>
                  </from>
                  <to>
                    <xdr:col>28</xdr:col>
                    <xdr:colOff>76200</xdr:colOff>
                    <xdr:row>387</xdr:row>
                    <xdr:rowOff>66675</xdr:rowOff>
                  </to>
                </anchor>
              </controlPr>
            </control>
          </mc:Choice>
        </mc:AlternateContent>
        <mc:AlternateContent xmlns:mc="http://schemas.openxmlformats.org/markup-compatibility/2006">
          <mc:Choice Requires="x14">
            <control shapeId="2165" r:id="rId32" name="Check Box 117">
              <controlPr defaultSize="0" autoFill="0" autoLine="0" autoPict="0">
                <anchor moveWithCells="1">
                  <from>
                    <xdr:col>26</xdr:col>
                    <xdr:colOff>0</xdr:colOff>
                    <xdr:row>386</xdr:row>
                    <xdr:rowOff>123825</xdr:rowOff>
                  </from>
                  <to>
                    <xdr:col>28</xdr:col>
                    <xdr:colOff>76200</xdr:colOff>
                    <xdr:row>388</xdr:row>
                    <xdr:rowOff>38100</xdr:rowOff>
                  </to>
                </anchor>
              </controlPr>
            </control>
          </mc:Choice>
        </mc:AlternateContent>
        <mc:AlternateContent xmlns:mc="http://schemas.openxmlformats.org/markup-compatibility/2006">
          <mc:Choice Requires="x14">
            <control shapeId="2166" r:id="rId33" name="Check Box 118">
              <controlPr defaultSize="0" autoFill="0" autoLine="0" autoPict="0">
                <anchor moveWithCells="1">
                  <from>
                    <xdr:col>26</xdr:col>
                    <xdr:colOff>0</xdr:colOff>
                    <xdr:row>387</xdr:row>
                    <xdr:rowOff>123825</xdr:rowOff>
                  </from>
                  <to>
                    <xdr:col>28</xdr:col>
                    <xdr:colOff>76200</xdr:colOff>
                    <xdr:row>389</xdr:row>
                    <xdr:rowOff>38100</xdr:rowOff>
                  </to>
                </anchor>
              </controlPr>
            </control>
          </mc:Choice>
        </mc:AlternateContent>
        <mc:AlternateContent xmlns:mc="http://schemas.openxmlformats.org/markup-compatibility/2006">
          <mc:Choice Requires="x14">
            <control shapeId="2167" r:id="rId34" name="Check Box 119">
              <controlPr defaultSize="0" autoFill="0" autoLine="0" autoPict="0">
                <anchor moveWithCells="1">
                  <from>
                    <xdr:col>26</xdr:col>
                    <xdr:colOff>0</xdr:colOff>
                    <xdr:row>388</xdr:row>
                    <xdr:rowOff>123825</xdr:rowOff>
                  </from>
                  <to>
                    <xdr:col>28</xdr:col>
                    <xdr:colOff>76200</xdr:colOff>
                    <xdr:row>390</xdr:row>
                    <xdr:rowOff>38100</xdr:rowOff>
                  </to>
                </anchor>
              </controlPr>
            </control>
          </mc:Choice>
        </mc:AlternateContent>
        <mc:AlternateContent xmlns:mc="http://schemas.openxmlformats.org/markup-compatibility/2006">
          <mc:Choice Requires="x14">
            <control shapeId="2168" r:id="rId35" name="Check Box 120">
              <controlPr defaultSize="0" autoFill="0" autoLine="0" autoPict="0">
                <anchor moveWithCells="1">
                  <from>
                    <xdr:col>26</xdr:col>
                    <xdr:colOff>0</xdr:colOff>
                    <xdr:row>389</xdr:row>
                    <xdr:rowOff>123825</xdr:rowOff>
                  </from>
                  <to>
                    <xdr:col>28</xdr:col>
                    <xdr:colOff>76200</xdr:colOff>
                    <xdr:row>391</xdr:row>
                    <xdr:rowOff>38100</xdr:rowOff>
                  </to>
                </anchor>
              </controlPr>
            </control>
          </mc:Choice>
        </mc:AlternateContent>
        <mc:AlternateContent xmlns:mc="http://schemas.openxmlformats.org/markup-compatibility/2006">
          <mc:Choice Requires="x14">
            <control shapeId="2169" r:id="rId36" name="Check Box 121">
              <controlPr defaultSize="0" autoFill="0" autoLine="0" autoPict="0">
                <anchor moveWithCells="1">
                  <from>
                    <xdr:col>26</xdr:col>
                    <xdr:colOff>9525</xdr:colOff>
                    <xdr:row>91</xdr:row>
                    <xdr:rowOff>133350</xdr:rowOff>
                  </from>
                  <to>
                    <xdr:col>28</xdr:col>
                    <xdr:colOff>85725</xdr:colOff>
                    <xdr:row>93</xdr:row>
                    <xdr:rowOff>47625</xdr:rowOff>
                  </to>
                </anchor>
              </controlPr>
            </control>
          </mc:Choice>
        </mc:AlternateContent>
        <mc:AlternateContent xmlns:mc="http://schemas.openxmlformats.org/markup-compatibility/2006">
          <mc:Choice Requires="x14">
            <control shapeId="2170" r:id="rId37" name="Check Box 122">
              <controlPr defaultSize="0" autoFill="0" autoLine="0" autoPict="0">
                <anchor moveWithCells="1">
                  <from>
                    <xdr:col>0</xdr:col>
                    <xdr:colOff>0</xdr:colOff>
                    <xdr:row>384</xdr:row>
                    <xdr:rowOff>123825</xdr:rowOff>
                  </from>
                  <to>
                    <xdr:col>2</xdr:col>
                    <xdr:colOff>76200</xdr:colOff>
                    <xdr:row>386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F1.22</vt:lpstr>
      <vt:lpstr>F1.22!Zone_d_impression</vt:lpstr>
    </vt:vector>
  </TitlesOfParts>
  <Company>Etat de Vaud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Annick Bron</dc:creator>
  <cp:lastModifiedBy>Derre Fanny</cp:lastModifiedBy>
  <cp:lastPrinted>2024-01-15T15:55:14Z</cp:lastPrinted>
  <dcterms:created xsi:type="dcterms:W3CDTF">2010-03-09T14:51:01Z</dcterms:created>
  <dcterms:modified xsi:type="dcterms:W3CDTF">2024-01-15T15:55:19Z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DVERSION">
    <vt:lpwstr>945676</vt:lpwstr>
  </property>
  <property fmtid="{D5CDD505-2E9C-101B-9397-08002B2CF9AE}" pid="3" name="DATABASENAME">
    <vt:lpwstr>VDOC_CHUV</vt:lpwstr>
  </property>
  <property fmtid="{D5CDD505-2E9C-101B-9397-08002B2CF9AE}" pid="4" name="HTTPMODE">
    <vt:lpwstr>http://</vt:lpwstr>
  </property>
  <property fmtid="{D5CDD505-2E9C-101B-9397-08002B2CF9AE}" pid="5" name="IIS_SERVERNAME">
    <vt:lpwstr>vds2</vt:lpwstr>
  </property>
  <property fmtid="{D5CDD505-2E9C-101B-9397-08002B2CF9AE}" pid="6" name="IIS_SERVER">
    <vt:lpwstr>gedchuv.intranet.chuv</vt:lpwstr>
  </property>
  <property fmtid="{D5CDD505-2E9C-101B-9397-08002B2CF9AE}" pid="7" name="DB_GUID">
    <vt:lpwstr>{9CF397AD-894F-4ECE-94F3-CA5DB7B59846}</vt:lpwstr>
  </property>
  <property fmtid="{D5CDD505-2E9C-101B-9397-08002B2CF9AE}" pid="8" name="CHECKOUTBY">
    <vt:lpwstr/>
  </property>
  <property fmtid="{D5CDD505-2E9C-101B-9397-08002B2CF9AE}" pid="9" name="CHECKOUTBY_USERID">
    <vt:lpwstr/>
  </property>
  <property fmtid="{D5CDD505-2E9C-101B-9397-08002B2CF9AE}" pid="10" name="CHECKOUTDATE">
    <vt:lpwstr/>
  </property>
  <property fmtid="{D5CDD505-2E9C-101B-9397-08002B2CF9AE}" pid="11" name="VERSION">
    <vt:lpwstr>3.0</vt:lpwstr>
  </property>
  <property fmtid="{D5CDD505-2E9C-101B-9397-08002B2CF9AE}" pid="12" name="CURSTEPNAME">
    <vt:lpwstr>Application</vt:lpwstr>
  </property>
  <property fmtid="{D5CDD505-2E9C-101B-9397-08002B2CF9AE}" pid="13" name="CUROPENAME">
    <vt:lpwstr>Not implemented</vt:lpwstr>
  </property>
  <property fmtid="{D5CDD505-2E9C-101B-9397-08002B2CF9AE}" pid="14" name="NEXTOPENAME">
    <vt:lpwstr>Not implemented</vt:lpwstr>
  </property>
  <property fmtid="{D5CDD505-2E9C-101B-9397-08002B2CF9AE}" pid="15" name="RESPNAME">
    <vt:lpwstr>Adde Fanny</vt:lpwstr>
  </property>
  <property fmtid="{D5CDD505-2E9C-101B-9397-08002B2CF9AE}" pid="16" name="CREATORNAME">
    <vt:lpwstr>Adde Fanny</vt:lpwstr>
  </property>
  <property fmtid="{D5CDD505-2E9C-101B-9397-08002B2CF9AE}" pid="17" name="CREATEDATE">
    <vt:lpwstr>06/10/2015</vt:lpwstr>
  </property>
  <property fmtid="{D5CDD505-2E9C-101B-9397-08002B2CF9AE}" pid="18" name="VERIFICATORNAME">
    <vt:lpwstr/>
  </property>
  <property fmtid="{D5CDD505-2E9C-101B-9397-08002B2CF9AE}" pid="19" name="VERIFICATIONDATE">
    <vt:lpwstr/>
  </property>
  <property fmtid="{D5CDD505-2E9C-101B-9397-08002B2CF9AE}" pid="20" name="REDACTORNAME">
    <vt:lpwstr/>
  </property>
  <property fmtid="{D5CDD505-2E9C-101B-9397-08002B2CF9AE}" pid="21" name="REDACTIONDATE">
    <vt:lpwstr/>
  </property>
  <property fmtid="{D5CDD505-2E9C-101B-9397-08002B2CF9AE}" pid="22" name="APPROBATORNAME">
    <vt:lpwstr/>
  </property>
  <property fmtid="{D5CDD505-2E9C-101B-9397-08002B2CF9AE}" pid="23" name="APPROBATIONDATE">
    <vt:lpwstr/>
  </property>
  <property fmtid="{D5CDD505-2E9C-101B-9397-08002B2CF9AE}" pid="24" name="IDFILE">
    <vt:lpwstr>1129973</vt:lpwstr>
  </property>
  <property fmtid="{D5CDD505-2E9C-101B-9397-08002B2CF9AE}" pid="25" name="CHECKSUM">
    <vt:lpwstr>25455</vt:lpwstr>
  </property>
  <property fmtid="{D5CDD505-2E9C-101B-9397-08002B2CF9AE}" pid="26" name="IDENTITIES">
    <vt:lpwstr/>
  </property>
  <property fmtid="{D5CDD505-2E9C-101B-9397-08002B2CF9AE}" pid="27" name="ENTITYNAME">
    <vt:lpwstr/>
  </property>
  <property fmtid="{D5CDD505-2E9C-101B-9397-08002B2CF9AE}" pid="28" name="Type">
    <vt:lpwstr>FORMULAIRE</vt:lpwstr>
  </property>
  <property fmtid="{D5CDD505-2E9C-101B-9397-08002B2CF9AE}" pid="29" name="Titre de la version">
    <vt:lpwstr>2. CONTRAT_ING-CIVIL_CHUV</vt:lpwstr>
  </property>
  <property fmtid="{D5CDD505-2E9C-101B-9397-08002B2CF9AE}" pid="30" name="Référence du document">
    <vt:lpwstr>ARC_FORMULAIRE_3909</vt:lpwstr>
  </property>
  <property fmtid="{D5CDD505-2E9C-101B-9397-08002B2CF9AE}" pid="31" name="Liste des services">
    <vt:lpwstr>ARC</vt:lpwstr>
  </property>
  <property fmtid="{D5CDD505-2E9C-101B-9397-08002B2CF9AE}" pid="32" name="Responsable de la version">
    <vt:lpwstr>Adde Fanny</vt:lpwstr>
  </property>
  <property fmtid="{D5CDD505-2E9C-101B-9397-08002B2CF9AE}" pid="33" name="VDOC_FREE_TYPE">
    <vt:lpwstr>FORMULAIRE</vt:lpwstr>
  </property>
  <property fmtid="{D5CDD505-2E9C-101B-9397-08002B2CF9AE}" pid="34" name="TITLE">
    <vt:lpwstr>2. CONTRAT_ING-CIVIL_CHUV</vt:lpwstr>
  </property>
  <property fmtid="{D5CDD505-2E9C-101B-9397-08002B2CF9AE}" pid="35" name="REFERENCE">
    <vt:lpwstr>ARC_FORMULAIRE_3909</vt:lpwstr>
  </property>
  <property fmtid="{D5CDD505-2E9C-101B-9397-08002B2CF9AE}" pid="36" name="VDOC_FREE_LISTE_DES_SERVICES">
    <vt:lpwstr>ARC</vt:lpwstr>
  </property>
  <property fmtid="{D5CDD505-2E9C-101B-9397-08002B2CF9AE}" pid="37" name="OFFICIAL">
    <vt:lpwstr>Adde Fanny</vt:lpwstr>
  </property>
</Properties>
</file>